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000" windowHeight="6570" tabRatio="897" activeTab="0"/>
  </bookViews>
  <sheets>
    <sheet name="BSP  Pkt. Prozeßaudit " sheetId="1" r:id="rId1"/>
    <sheet name="Deckblatt" sheetId="2" r:id="rId2"/>
    <sheet name="Pkt. Proz." sheetId="3" r:id="rId3"/>
    <sheet name="Balk.Proz." sheetId="4" r:id="rId4"/>
    <sheet name="VP" sheetId="5" r:id="rId5"/>
  </sheets>
  <definedNames>
    <definedName name="_xlnm.Print_Area" localSheetId="3">'Balk.Proz.'!$B$2:$S$40</definedName>
    <definedName name="_xlnm.Print_Area" localSheetId="0">'BSP  Pkt. Prozeßaudit '!$A$1:$AP$68</definedName>
    <definedName name="_xlnm.Print_Area" localSheetId="1">'Deckblatt'!$A$1:$F$56</definedName>
    <definedName name="_xlnm.Print_Area" localSheetId="2">'Pkt. Proz.'!$B$2:$AG$73</definedName>
    <definedName name="_xlnm.Print_Area" localSheetId="4">'VP'!$C$1:$H$38</definedName>
    <definedName name="_xlnm.Print_Titles" localSheetId="4">'VP'!$1:$5</definedName>
    <definedName name="e1" localSheetId="0">'BSP  Pkt. Prozeßaudit '!$AD$23</definedName>
    <definedName name="e1">#REF!</definedName>
    <definedName name="e10" localSheetId="0">'BSP  Pkt. Prozeßaudit '!$AD$41</definedName>
    <definedName name="e10">#REF!</definedName>
    <definedName name="e2" localSheetId="0">'BSP  Pkt. Prozeßaudit '!$AD$25</definedName>
    <definedName name="e2">#REF!</definedName>
    <definedName name="e3" localSheetId="0">'BSP  Pkt. Prozeßaudit '!$AD$27</definedName>
    <definedName name="e3">#REF!</definedName>
    <definedName name="e4" localSheetId="0">'BSP  Pkt. Prozeßaudit '!$AD$29</definedName>
    <definedName name="e4">#REF!</definedName>
    <definedName name="e5" localSheetId="0">'BSP  Pkt. Prozeßaudit '!$AD$31</definedName>
    <definedName name="e5">#REF!</definedName>
    <definedName name="e6" localSheetId="0">'BSP  Pkt. Prozeßaudit '!$AD$33</definedName>
    <definedName name="e6">#REF!</definedName>
    <definedName name="e7" localSheetId="0">'BSP  Pkt. Prozeßaudit '!$AD$35</definedName>
    <definedName name="e7">#REF!</definedName>
    <definedName name="e8" localSheetId="0">'BSP  Pkt. Prozeßaudit '!$AD$37</definedName>
    <definedName name="e8">#REF!</definedName>
    <definedName name="e9" localSheetId="0">'BSP  Pkt. Prozeßaudit '!$AD$39</definedName>
    <definedName name="e9">#REF!</definedName>
    <definedName name="ED_1">'Pkt. Proz.'!$AE$17</definedName>
    <definedName name="ED_2">'Pkt. Proz.'!#REF!</definedName>
    <definedName name="ED_3">'Pkt. Proz.'!#REF!</definedName>
    <definedName name="ED_4">'Pkt. Proz.'!#REF!</definedName>
    <definedName name="ED_5">'Pkt. Proz.'!#REF!</definedName>
    <definedName name="ED_6">'Pkt. Proz.'!#REF!</definedName>
    <definedName name="EDAnzahlBewerteterElemente">'Pkt. Proz.'!$AS$6</definedName>
    <definedName name="ede" localSheetId="0">'BSP  Pkt. Prozeßaudit '!$AD$8</definedName>
    <definedName name="ede">'Pkt. Proz.'!$AE$9</definedName>
    <definedName name="ek" localSheetId="0">'BSP  Pkt. Prozeßaudit '!$AD$51</definedName>
    <definedName name="ek">'Pkt. Proz.'!$AE$58</definedName>
    <definedName name="EP_1">'Pkt. Proz.'!$AE$17</definedName>
    <definedName name="Ep_2">'Pkt. Proz.'!#REF!</definedName>
    <definedName name="Ep_3">'Pkt. Proz.'!#REF!</definedName>
    <definedName name="Ep_4">'Pkt. Proz.'!#REF!</definedName>
    <definedName name="Ep_5">'Pkt. Proz.'!#REF!</definedName>
    <definedName name="Ep_6">'Pkt. Proz.'!#REF!</definedName>
    <definedName name="Ep1" localSheetId="0">'BSP  Pkt. Prozeßaudit '!$AB$62</definedName>
    <definedName name="Ep1">#REF!</definedName>
    <definedName name="Ep2" localSheetId="0">'BSP  Pkt. Prozeßaudit '!$AB$63</definedName>
    <definedName name="Ep2">#REF!</definedName>
    <definedName name="Ep3" localSheetId="0">'BSP  Pkt. Prozeßaudit '!$AB$64</definedName>
    <definedName name="Ep3">#REF!</definedName>
    <definedName name="Ep4" localSheetId="0">'BSP  Pkt. Prozeßaudit '!$AB$65</definedName>
    <definedName name="Ep4">#REF!</definedName>
    <definedName name="Ep5" localSheetId="0">'BSP  Pkt. Prozeßaudit '!$AB$66</definedName>
    <definedName name="Ep5">#REF!</definedName>
    <definedName name="Ep6" localSheetId="0">'BSP  Pkt. Prozeßaudit '!$AB$67</definedName>
    <definedName name="Ep6">#REF!</definedName>
    <definedName name="EpAnzahlBewerteterElemente">'Pkt. Proz.'!$AS$7</definedName>
    <definedName name="epe" localSheetId="0">'BSP  Pkt. Prozeßaudit '!$AD$12</definedName>
    <definedName name="epe">'Pkt. Proz.'!$AE$13</definedName>
    <definedName name="epg1" localSheetId="0">'BSP  Pkt. Prozeßaudit '!$I$59</definedName>
    <definedName name="epg1">'Pkt. Proz.'!$J$67</definedName>
    <definedName name="epg2" localSheetId="0">'BSP  Pkt. Prozeßaudit '!$M$59</definedName>
    <definedName name="epg2">'Pkt. Proz.'!$N$67</definedName>
    <definedName name="epg3" localSheetId="0">'BSP  Pkt. Prozeßaudit '!$Q$59</definedName>
    <definedName name="epg3">'Pkt. Proz.'!$R$67</definedName>
    <definedName name="epg4" localSheetId="0">'BSP  Pkt. Prozeßaudit '!$U$59</definedName>
    <definedName name="epg4">'Pkt. Proz.'!$V$67</definedName>
    <definedName name="epg5" localSheetId="0">'BSP  Pkt. Prozeßaudit '!$Y$59</definedName>
    <definedName name="epg5">'Pkt. Proz.'!$Z$67</definedName>
    <definedName name="epg6" localSheetId="0">'BSP  Pkt. Prozeßaudit '!$AC$59</definedName>
    <definedName name="epg6">'Pkt. Proz.'!$AD$67</definedName>
    <definedName name="EPS1">'Pkt. Proz.'!$AE$30</definedName>
    <definedName name="EPS10">'Pkt. Proz.'!$AE$48</definedName>
    <definedName name="EPS2">'Pkt. Proz.'!$AE$32</definedName>
    <definedName name="EPS3">'Pkt. Proz.'!$AE$34</definedName>
    <definedName name="EPS4">'Pkt. Proz.'!$AE$36</definedName>
    <definedName name="EPS5">'Pkt. Proz.'!$AE$38</definedName>
    <definedName name="EPS6">'Pkt. Proz.'!$AE$40</definedName>
    <definedName name="EPS7">'Pkt. Proz.'!$AE$42</definedName>
    <definedName name="EPS8">'Pkt. Proz.'!$AE$44</definedName>
    <definedName name="EPS9">'Pkt. Proz.'!$AE$46</definedName>
    <definedName name="es_1">'Pkt. Proz.'!$G$55</definedName>
    <definedName name="es_2">'Pkt. Proz.'!$O$55</definedName>
    <definedName name="es_3">'Pkt. Proz.'!$U$55</definedName>
    <definedName name="es_4">'Pkt. Proz.'!$AB$55</definedName>
    <definedName name="es1" localSheetId="0">'BSP  Pkt. Prozeßaudit '!$F$48</definedName>
    <definedName name="es1">#REF!</definedName>
    <definedName name="es2" localSheetId="0">'BSP  Pkt. Prozeßaudit '!$M$48</definedName>
    <definedName name="es2">#REF!</definedName>
    <definedName name="es3" localSheetId="0">'BSP  Pkt. Prozeßaudit '!$S$48</definedName>
    <definedName name="es3">#REF!</definedName>
    <definedName name="es4" localSheetId="0">'BSP  Pkt. Prozeßaudit '!$AA$48</definedName>
    <definedName name="es4">#REF!</definedName>
    <definedName name="ez" localSheetId="0">'BSP  Pkt. Prozeßaudit '!$AD$16</definedName>
    <definedName name="ez">'Pkt. Proz.'!$AE$23</definedName>
    <definedName name="Seite">'VP'!$G$2</definedName>
  </definedNames>
  <calcPr fullCalcOnLoad="1"/>
</workbook>
</file>

<file path=xl/comments3.xml><?xml version="1.0" encoding="utf-8"?>
<comments xmlns="http://schemas.openxmlformats.org/spreadsheetml/2006/main">
  <authors>
    <author>WAGNERS2</author>
  </authors>
  <commentList>
    <comment ref="AS9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Die Zahl 1 erscheint
wenn E</t>
        </r>
        <r>
          <rPr>
            <b/>
            <vertAlign val="subscript"/>
            <sz val="10"/>
            <rFont val="Tahoma"/>
            <family val="2"/>
          </rPr>
          <t>DE</t>
        </r>
        <r>
          <rPr>
            <b/>
            <sz val="10"/>
            <rFont val="Tahoma"/>
            <family val="2"/>
          </rPr>
          <t>Zelle(AEAF/9)
gefüllt ist (E</t>
        </r>
        <r>
          <rPr>
            <b/>
            <vertAlign val="subscript"/>
            <sz val="10"/>
            <rFont val="Tahoma"/>
            <family val="2"/>
          </rPr>
          <t>DE</t>
        </r>
        <r>
          <rPr>
            <b/>
            <sz val="10"/>
            <rFont val="Tahoma"/>
            <family val="2"/>
          </rPr>
          <t xml:space="preserve"> bewertet),
sonst erscheint 0</t>
        </r>
      </text>
    </comment>
    <comment ref="AS6" authorId="0">
      <text>
        <r>
          <rPr>
            <b/>
            <sz val="10"/>
            <rFont val="Tahoma"/>
            <family val="2"/>
          </rPr>
          <t>Diese Zelle zeigt die Summe der bewerteten
Elemente von E</t>
        </r>
        <r>
          <rPr>
            <b/>
            <vertAlign val="subscript"/>
            <sz val="10"/>
            <rFont val="Tahoma"/>
            <family val="2"/>
          </rPr>
          <t>D</t>
        </r>
        <r>
          <rPr>
            <b/>
            <sz val="10"/>
            <rFont val="Tahoma"/>
            <family val="2"/>
          </rPr>
          <t xml:space="preserve">
</t>
        </r>
      </text>
    </comment>
    <comment ref="AS13" authorId="0">
      <text>
        <r>
          <rPr>
            <b/>
            <sz val="10"/>
            <rFont val="Tahoma"/>
            <family val="2"/>
          </rPr>
          <t>Die Zahl 1 erscheint
wenn E</t>
        </r>
        <r>
          <rPr>
            <b/>
            <vertAlign val="subscript"/>
            <sz val="10"/>
            <rFont val="Tahoma"/>
            <family val="2"/>
          </rPr>
          <t xml:space="preserve">PE </t>
        </r>
        <r>
          <rPr>
            <b/>
            <sz val="10"/>
            <rFont val="Tahoma"/>
            <family val="2"/>
          </rPr>
          <t>Zelle(AEAF/13)
gefüllt ist (E</t>
        </r>
        <r>
          <rPr>
            <b/>
            <vertAlign val="subscript"/>
            <sz val="10"/>
            <rFont val="Tahoma"/>
            <family val="2"/>
          </rPr>
          <t>PE</t>
        </r>
        <r>
          <rPr>
            <b/>
            <sz val="10"/>
            <rFont val="Tahoma"/>
            <family val="2"/>
          </rPr>
          <t xml:space="preserve"> bewertet),
sonst erscheint 0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Eingabe Prozeßschritt 1
</t>
        </r>
      </text>
    </comment>
    <comment ref="J31" authorId="0">
      <text>
        <r>
          <rPr>
            <b/>
            <sz val="10"/>
            <rFont val="Tahoma"/>
            <family val="2"/>
          </rPr>
          <t xml:space="preserve">Eingabe Prozeßschritt 2
</t>
        </r>
      </text>
    </comment>
    <comment ref="J35" authorId="0">
      <text>
        <r>
          <rPr>
            <b/>
            <sz val="10"/>
            <rFont val="Tahoma"/>
            <family val="2"/>
          </rPr>
          <t xml:space="preserve">Eingabe Prozeßschritt 4
</t>
        </r>
      </text>
    </comment>
    <comment ref="J33" authorId="0">
      <text>
        <r>
          <rPr>
            <b/>
            <sz val="10"/>
            <rFont val="Tahoma"/>
            <family val="2"/>
          </rPr>
          <t xml:space="preserve">Eingabe Prozeßschritt 3
</t>
        </r>
      </text>
    </comment>
    <comment ref="J37" authorId="0">
      <text>
        <r>
          <rPr>
            <b/>
            <sz val="10"/>
            <rFont val="Tahoma"/>
            <family val="2"/>
          </rPr>
          <t>Eingabe Prozeßschritt 5</t>
        </r>
        <r>
          <rPr>
            <sz val="10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10"/>
            <rFont val="Tahoma"/>
            <family val="2"/>
          </rPr>
          <t>Eingabe Prozeßschritt 7</t>
        </r>
        <r>
          <rPr>
            <sz val="10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10"/>
            <rFont val="Tahoma"/>
            <family val="2"/>
          </rPr>
          <t>Eingabe Prozeßschritt 8</t>
        </r>
        <r>
          <rPr>
            <sz val="10"/>
            <rFont val="Tahoma"/>
            <family val="2"/>
          </rPr>
          <t xml:space="preserve">
</t>
        </r>
      </text>
    </comment>
    <comment ref="J45" authorId="0">
      <text>
        <r>
          <rPr>
            <b/>
            <sz val="10"/>
            <rFont val="Tahoma"/>
            <family val="2"/>
          </rPr>
          <t>Eingabe Prozeßschritt 9</t>
        </r>
        <r>
          <rPr>
            <sz val="10"/>
            <rFont val="Tahoma"/>
            <family val="2"/>
          </rPr>
          <t xml:space="preserve">
</t>
        </r>
      </text>
    </comment>
    <comment ref="J47" authorId="0">
      <text>
        <r>
          <rPr>
            <b/>
            <sz val="10"/>
            <rFont val="Tahoma"/>
            <family val="2"/>
          </rPr>
          <t>Eingabe Prozeßschritt 10</t>
        </r>
        <r>
          <rPr>
            <sz val="10"/>
            <rFont val="Tahoma"/>
            <family val="2"/>
          </rPr>
          <t xml:space="preserve">
</t>
        </r>
      </text>
    </comment>
    <comment ref="J39" authorId="0">
      <text>
        <r>
          <rPr>
            <b/>
            <sz val="10"/>
            <rFont val="Tahoma"/>
            <family val="2"/>
          </rPr>
          <t xml:space="preserve">Eingabe Prozeßschritt 6
</t>
        </r>
      </text>
    </comment>
  </commentList>
</comments>
</file>

<file path=xl/comments4.xml><?xml version="1.0" encoding="utf-8"?>
<comments xmlns="http://schemas.openxmlformats.org/spreadsheetml/2006/main">
  <authors>
    <author>WAGNERS2</author>
  </authors>
  <commentList>
    <comment ref="C21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</text>
    </comment>
    <comment ref="C22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</text>
    </comment>
    <comment ref="C23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  <r>
          <rPr>
            <sz val="14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  <r>
          <rPr>
            <sz val="14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</text>
    </comment>
    <comment ref="C26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  <r>
          <rPr>
            <sz val="14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</text>
    </comment>
    <comment ref="C28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  <r>
          <rPr>
            <sz val="14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  <r>
          <rPr>
            <sz val="14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14"/>
            <rFont val="Tahoma"/>
            <family val="2"/>
          </rPr>
          <t>Die Eingabe der Prozeßschritte
erfolgt auf dem Tabellenblatt Pkt. Proz. (Punkte Prozeß)</t>
        </r>
        <r>
          <rPr>
            <sz val="14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<sst xmlns="http://schemas.openxmlformats.org/spreadsheetml/2006/main" count="460" uniqueCount="188">
  <si>
    <t>Auftrag:</t>
  </si>
  <si>
    <t>Auditteilnehmer:</t>
  </si>
  <si>
    <t>Name</t>
  </si>
  <si>
    <t>Funktion</t>
  </si>
  <si>
    <t>Herren</t>
  </si>
  <si>
    <t xml:space="preserve"> </t>
  </si>
  <si>
    <t>Auftragsgrund:</t>
  </si>
  <si>
    <t>Auftraggeber (Name, Abteilung):</t>
  </si>
  <si>
    <t>Lief.-Nr.:</t>
  </si>
  <si>
    <t>Lieferant:</t>
  </si>
  <si>
    <t>Straße:</t>
  </si>
  <si>
    <t>Fertigungsstätte (Plz  Ort):</t>
  </si>
  <si>
    <t>Unterzeichner des Lieferanten</t>
  </si>
  <si>
    <t>Letzte Auditergebnisse / Zertifikate</t>
  </si>
  <si>
    <t>Erstes</t>
  </si>
  <si>
    <t>Zweites</t>
  </si>
  <si>
    <t>Drittes</t>
  </si>
  <si>
    <t>Zertifikat- / Auditbasis Nr.:</t>
  </si>
  <si>
    <t>Datum</t>
  </si>
  <si>
    <t>durchgeführt von</t>
  </si>
  <si>
    <t>Ergebnis / Stand Maßnahmen</t>
  </si>
  <si>
    <t>Termin Verbesserungsprogramm:</t>
  </si>
  <si>
    <t>Verteiler:</t>
  </si>
  <si>
    <t>Firma (Kurzform):</t>
  </si>
  <si>
    <t>Abteilung</t>
  </si>
  <si>
    <t>1.:</t>
  </si>
  <si>
    <t>2.:</t>
  </si>
  <si>
    <t>3.:</t>
  </si>
  <si>
    <t>4.:</t>
  </si>
  <si>
    <t>5.:</t>
  </si>
  <si>
    <t>6.:</t>
  </si>
  <si>
    <t>7.:</t>
  </si>
  <si>
    <t>8.:</t>
  </si>
  <si>
    <t>9.:</t>
  </si>
  <si>
    <t>10.:</t>
  </si>
  <si>
    <t>11.:</t>
  </si>
  <si>
    <t>Berichtszusammenstellung:</t>
  </si>
  <si>
    <t>(Seitenzahl)</t>
  </si>
  <si>
    <t>(Anzahl Seiten)</t>
  </si>
  <si>
    <t>Deckblatt:</t>
  </si>
  <si>
    <t>%</t>
  </si>
  <si>
    <t>A</t>
  </si>
  <si>
    <t>Seite:</t>
  </si>
  <si>
    <t>Ziel</t>
  </si>
  <si>
    <t xml:space="preserve">    Mindestforderungen</t>
  </si>
  <si>
    <t>Bewertungselemente</t>
  </si>
  <si>
    <t>Erf.grad</t>
  </si>
  <si>
    <t>[%]</t>
  </si>
  <si>
    <t>Produktentwicklung (Design)</t>
  </si>
  <si>
    <r>
      <t>E</t>
    </r>
    <r>
      <rPr>
        <b/>
        <vertAlign val="subscript"/>
        <sz val="10"/>
        <rFont val="Arial"/>
        <family val="0"/>
      </rPr>
      <t>DE</t>
    </r>
  </si>
  <si>
    <r>
      <t>E</t>
    </r>
    <r>
      <rPr>
        <b/>
        <vertAlign val="subscript"/>
        <sz val="10"/>
        <rFont val="Arial"/>
        <family val="0"/>
      </rPr>
      <t>PE</t>
    </r>
  </si>
  <si>
    <t>B Serienproduktion</t>
  </si>
  <si>
    <t>Zulieferanten / Vormaterial</t>
  </si>
  <si>
    <r>
      <t>E</t>
    </r>
    <r>
      <rPr>
        <b/>
        <vertAlign val="subscript"/>
        <sz val="10"/>
        <rFont val="Arial"/>
        <family val="2"/>
      </rPr>
      <t>Z</t>
    </r>
  </si>
  <si>
    <t>Kundenbetreuung / - zufriedenheit</t>
  </si>
  <si>
    <r>
      <t>E</t>
    </r>
    <r>
      <rPr>
        <b/>
        <vertAlign val="subscript"/>
        <sz val="10"/>
        <rFont val="Arial"/>
        <family val="2"/>
      </rPr>
      <t>K</t>
    </r>
  </si>
  <si>
    <r>
      <t>E</t>
    </r>
    <r>
      <rPr>
        <b/>
        <vertAlign val="subscript"/>
        <sz val="10"/>
        <rFont val="Arial"/>
        <family val="2"/>
      </rPr>
      <t>1</t>
    </r>
  </si>
  <si>
    <r>
      <t>E</t>
    </r>
    <r>
      <rPr>
        <b/>
        <vertAlign val="subscript"/>
        <sz val="10"/>
        <rFont val="Arial"/>
        <family val="2"/>
      </rPr>
      <t>2</t>
    </r>
  </si>
  <si>
    <r>
      <t>E</t>
    </r>
    <r>
      <rPr>
        <b/>
        <vertAlign val="subscript"/>
        <sz val="10"/>
        <rFont val="Arial"/>
        <family val="2"/>
      </rPr>
      <t>3</t>
    </r>
  </si>
  <si>
    <r>
      <t>E</t>
    </r>
    <r>
      <rPr>
        <b/>
        <vertAlign val="subscript"/>
        <sz val="10"/>
        <rFont val="Arial"/>
        <family val="2"/>
      </rPr>
      <t>4</t>
    </r>
  </si>
  <si>
    <r>
      <t>E</t>
    </r>
    <r>
      <rPr>
        <b/>
        <vertAlign val="subscript"/>
        <sz val="10"/>
        <rFont val="Arial"/>
        <family val="2"/>
      </rPr>
      <t>5</t>
    </r>
  </si>
  <si>
    <r>
      <t>E</t>
    </r>
    <r>
      <rPr>
        <b/>
        <vertAlign val="subscript"/>
        <sz val="10"/>
        <rFont val="Arial"/>
        <family val="2"/>
      </rPr>
      <t>6</t>
    </r>
  </si>
  <si>
    <r>
      <t>E</t>
    </r>
    <r>
      <rPr>
        <b/>
        <vertAlign val="subscript"/>
        <sz val="10"/>
        <rFont val="Arial"/>
        <family val="2"/>
      </rPr>
      <t>7</t>
    </r>
  </si>
  <si>
    <r>
      <t>E</t>
    </r>
    <r>
      <rPr>
        <b/>
        <vertAlign val="subscript"/>
        <sz val="10"/>
        <rFont val="Arial"/>
        <family val="2"/>
      </rPr>
      <t>8</t>
    </r>
  </si>
  <si>
    <r>
      <t>E</t>
    </r>
    <r>
      <rPr>
        <b/>
        <vertAlign val="subscript"/>
        <sz val="10"/>
        <rFont val="Arial"/>
        <family val="2"/>
      </rPr>
      <t>9</t>
    </r>
  </si>
  <si>
    <r>
      <t>E</t>
    </r>
    <r>
      <rPr>
        <b/>
        <vertAlign val="subscript"/>
        <sz val="10"/>
        <rFont val="Arial"/>
        <family val="2"/>
      </rPr>
      <t>10</t>
    </r>
  </si>
  <si>
    <t>Personal / Qualifikation</t>
  </si>
  <si>
    <r>
      <t>E</t>
    </r>
    <r>
      <rPr>
        <b/>
        <vertAlign val="subscript"/>
        <sz val="10"/>
        <rFont val="Arial"/>
        <family val="0"/>
      </rPr>
      <t>U1</t>
    </r>
  </si>
  <si>
    <t>Betriebsmittel / Einrichtungen</t>
  </si>
  <si>
    <r>
      <t>E</t>
    </r>
    <r>
      <rPr>
        <b/>
        <vertAlign val="subscript"/>
        <sz val="10"/>
        <rFont val="Arial"/>
        <family val="0"/>
      </rPr>
      <t>U2</t>
    </r>
  </si>
  <si>
    <t>Transport / Teilehandling / Lagerung</t>
  </si>
  <si>
    <r>
      <t>E</t>
    </r>
    <r>
      <rPr>
        <b/>
        <vertAlign val="subscript"/>
        <sz val="10"/>
        <rFont val="Arial"/>
        <family val="0"/>
      </rPr>
      <t>U3</t>
    </r>
  </si>
  <si>
    <t>Fehleranalysen, Korrekturen, KVP</t>
  </si>
  <si>
    <r>
      <t>E</t>
    </r>
    <r>
      <rPr>
        <b/>
        <vertAlign val="subscript"/>
        <sz val="10"/>
        <rFont val="Arial"/>
        <family val="0"/>
      </rPr>
      <t>U4</t>
    </r>
  </si>
  <si>
    <t>B</t>
  </si>
  <si>
    <t>C</t>
  </si>
  <si>
    <t xml:space="preserve"> Schwachstellen / empfohlene Maßnahmen</t>
  </si>
  <si>
    <t>Termin /Status /</t>
  </si>
  <si>
    <t xml:space="preserve"> Maßnahmen des Lieferanten</t>
  </si>
  <si>
    <t>Verantwortlicher</t>
  </si>
  <si>
    <t>Punkte</t>
  </si>
  <si>
    <t>Erf. grd</t>
  </si>
  <si>
    <t>max.</t>
  </si>
  <si>
    <t xml:space="preserve"> Erfüllungsgrade [%]</t>
  </si>
  <si>
    <t>.1</t>
  </si>
  <si>
    <t>.2</t>
  </si>
  <si>
    <t>.3</t>
  </si>
  <si>
    <t>.4</t>
  </si>
  <si>
    <t>.5</t>
  </si>
  <si>
    <t>.6</t>
  </si>
  <si>
    <t>1.</t>
  </si>
  <si>
    <t>Planung</t>
  </si>
  <si>
    <t>2.</t>
  </si>
  <si>
    <t>Realisierung</t>
  </si>
  <si>
    <r>
      <t xml:space="preserve">     E</t>
    </r>
    <r>
      <rPr>
        <vertAlign val="subscript"/>
        <sz val="9"/>
        <rFont val="Arial"/>
        <family val="0"/>
      </rPr>
      <t>DE</t>
    </r>
  </si>
  <si>
    <r>
      <t xml:space="preserve">     E</t>
    </r>
    <r>
      <rPr>
        <vertAlign val="subscript"/>
        <sz val="9"/>
        <rFont val="Arial"/>
        <family val="0"/>
      </rPr>
      <t>PE</t>
    </r>
  </si>
  <si>
    <t>.7</t>
  </si>
  <si>
    <t>.8</t>
  </si>
  <si>
    <t>.9</t>
  </si>
  <si>
    <r>
      <t xml:space="preserve">     E</t>
    </r>
    <r>
      <rPr>
        <vertAlign val="subscript"/>
        <sz val="9"/>
        <rFont val="Arial"/>
        <family val="0"/>
      </rPr>
      <t>Z</t>
    </r>
  </si>
  <si>
    <t>Personal/Qualifikation</t>
  </si>
  <si>
    <t>Betriebsmittel/Einrichtungen</t>
  </si>
  <si>
    <t>1.1</t>
  </si>
  <si>
    <t>2.1</t>
  </si>
  <si>
    <t>3.1</t>
  </si>
  <si>
    <t>4.1</t>
  </si>
  <si>
    <r>
      <t>E</t>
    </r>
    <r>
      <rPr>
        <vertAlign val="subscript"/>
        <sz val="9"/>
        <rFont val="Arial"/>
        <family val="0"/>
      </rPr>
      <t>1</t>
    </r>
  </si>
  <si>
    <r>
      <t>E</t>
    </r>
    <r>
      <rPr>
        <vertAlign val="subscript"/>
        <sz val="9"/>
        <rFont val="Arial"/>
        <family val="0"/>
      </rPr>
      <t>2</t>
    </r>
  </si>
  <si>
    <r>
      <t>E</t>
    </r>
    <r>
      <rPr>
        <vertAlign val="subscript"/>
        <sz val="9"/>
        <rFont val="Arial"/>
        <family val="0"/>
      </rPr>
      <t>3</t>
    </r>
  </si>
  <si>
    <r>
      <t>E</t>
    </r>
    <r>
      <rPr>
        <vertAlign val="subscript"/>
        <sz val="9"/>
        <rFont val="Arial"/>
        <family val="0"/>
      </rPr>
      <t>4</t>
    </r>
  </si>
  <si>
    <r>
      <t>E</t>
    </r>
    <r>
      <rPr>
        <vertAlign val="subscript"/>
        <sz val="9"/>
        <rFont val="Arial"/>
        <family val="0"/>
      </rPr>
      <t>5</t>
    </r>
  </si>
  <si>
    <r>
      <t>E</t>
    </r>
    <r>
      <rPr>
        <vertAlign val="subscript"/>
        <sz val="9"/>
        <rFont val="Arial"/>
        <family val="0"/>
      </rPr>
      <t>6</t>
    </r>
  </si>
  <si>
    <r>
      <t>E</t>
    </r>
    <r>
      <rPr>
        <vertAlign val="subscript"/>
        <sz val="9"/>
        <rFont val="Arial"/>
        <family val="0"/>
      </rPr>
      <t>7</t>
    </r>
  </si>
  <si>
    <r>
      <t>E</t>
    </r>
    <r>
      <rPr>
        <vertAlign val="subscript"/>
        <sz val="9"/>
        <rFont val="Arial"/>
        <family val="0"/>
      </rPr>
      <t>8</t>
    </r>
  </si>
  <si>
    <r>
      <t>E</t>
    </r>
    <r>
      <rPr>
        <vertAlign val="subscript"/>
        <sz val="9"/>
        <rFont val="Arial"/>
        <family val="0"/>
      </rPr>
      <t>9</t>
    </r>
  </si>
  <si>
    <r>
      <t>E</t>
    </r>
    <r>
      <rPr>
        <vertAlign val="subscript"/>
        <sz val="9"/>
        <rFont val="Arial"/>
        <family val="0"/>
      </rPr>
      <t>10</t>
    </r>
  </si>
  <si>
    <r>
      <t>E</t>
    </r>
    <r>
      <rPr>
        <b/>
        <vertAlign val="subscript"/>
        <sz val="9"/>
        <rFont val="Arial"/>
        <family val="0"/>
      </rPr>
      <t>U1</t>
    </r>
    <r>
      <rPr>
        <b/>
        <sz val="9"/>
        <rFont val="Arial"/>
        <family val="0"/>
      </rPr>
      <t xml:space="preserve"> [%]</t>
    </r>
  </si>
  <si>
    <r>
      <t>E</t>
    </r>
    <r>
      <rPr>
        <b/>
        <vertAlign val="subscript"/>
        <sz val="9"/>
        <rFont val="Arial"/>
        <family val="0"/>
      </rPr>
      <t>U2</t>
    </r>
    <r>
      <rPr>
        <b/>
        <sz val="9"/>
        <rFont val="Arial"/>
        <family val="0"/>
      </rPr>
      <t xml:space="preserve"> [%]</t>
    </r>
  </si>
  <si>
    <r>
      <t>E</t>
    </r>
    <r>
      <rPr>
        <b/>
        <vertAlign val="subscript"/>
        <sz val="9"/>
        <rFont val="Arial"/>
        <family val="0"/>
      </rPr>
      <t>U3</t>
    </r>
    <r>
      <rPr>
        <b/>
        <sz val="9"/>
        <rFont val="Arial"/>
        <family val="0"/>
      </rPr>
      <t xml:space="preserve"> [%]</t>
    </r>
  </si>
  <si>
    <r>
      <t>E</t>
    </r>
    <r>
      <rPr>
        <b/>
        <vertAlign val="subscript"/>
        <sz val="9"/>
        <rFont val="Arial"/>
        <family val="0"/>
      </rPr>
      <t>U4</t>
    </r>
    <r>
      <rPr>
        <b/>
        <sz val="9"/>
        <rFont val="Arial"/>
        <family val="0"/>
      </rPr>
      <t xml:space="preserve"> [%]</t>
    </r>
  </si>
  <si>
    <t>Kundenbetreuung / Kundenzufriedenheit (Service)</t>
  </si>
  <si>
    <t>Produktgruppen</t>
  </si>
  <si>
    <r>
      <t>E</t>
    </r>
    <r>
      <rPr>
        <b/>
        <vertAlign val="subscript"/>
        <sz val="9"/>
        <rFont val="Arial"/>
        <family val="0"/>
      </rPr>
      <t>PG</t>
    </r>
    <r>
      <rPr>
        <b/>
        <sz val="9"/>
        <rFont val="Arial"/>
        <family val="0"/>
      </rPr>
      <t xml:space="preserve"> [%]</t>
    </r>
  </si>
  <si>
    <t>Anmerkung:  Frage ist nicht bewertet = Eintrag nb</t>
  </si>
  <si>
    <r>
      <t>E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[%]</t>
    </r>
  </si>
  <si>
    <t>nb</t>
  </si>
  <si>
    <r>
      <t>E</t>
    </r>
    <r>
      <rPr>
        <vertAlign val="subscript"/>
        <sz val="9"/>
        <rFont val="Arial"/>
        <family val="2"/>
      </rPr>
      <t>K</t>
    </r>
  </si>
  <si>
    <t>Transport/Teilehandling</t>
  </si>
  <si>
    <t>ist</t>
  </si>
  <si>
    <r>
      <t xml:space="preserve">     E</t>
    </r>
    <r>
      <rPr>
        <vertAlign val="subscript"/>
        <sz val="9"/>
        <rFont val="Arial"/>
        <family val="0"/>
      </rPr>
      <t>D</t>
    </r>
  </si>
  <si>
    <t>Anlage</t>
  </si>
  <si>
    <t>Pressen / Stanzen</t>
  </si>
  <si>
    <t>Lichtbogenschweißen</t>
  </si>
  <si>
    <t>Widerstandsschweißen</t>
  </si>
  <si>
    <t>Mechanische Bearbeitung</t>
  </si>
  <si>
    <t>Lackierung</t>
  </si>
  <si>
    <t>Kunststoffspritzguß</t>
  </si>
  <si>
    <t>Montage ( Zsb. Rahmen )</t>
  </si>
  <si>
    <t>D</t>
  </si>
  <si>
    <t>Prod. Grp.</t>
  </si>
  <si>
    <r>
      <t xml:space="preserve">    </t>
    </r>
    <r>
      <rPr>
        <b/>
        <u val="single"/>
        <sz val="16"/>
        <rFont val="Arial"/>
        <family val="2"/>
      </rPr>
      <t>Beispiel:</t>
    </r>
  </si>
  <si>
    <r>
      <t xml:space="preserve"> </t>
    </r>
    <r>
      <rPr>
        <b/>
        <sz val="11"/>
        <rFont val="Arial"/>
        <family val="2"/>
      </rPr>
      <t>E</t>
    </r>
    <r>
      <rPr>
        <b/>
        <vertAlign val="subscript"/>
        <sz val="11"/>
        <rFont val="Arial"/>
        <family val="2"/>
      </rPr>
      <t>K</t>
    </r>
  </si>
  <si>
    <r>
      <t>Erfüllungsgrad E</t>
    </r>
    <r>
      <rPr>
        <vertAlign val="subscript"/>
        <sz val="11"/>
        <rFont val="Arial"/>
        <family val="2"/>
      </rPr>
      <t>PG</t>
    </r>
    <r>
      <rPr>
        <sz val="11"/>
        <rFont val="Arial"/>
        <family val="0"/>
      </rPr>
      <t xml:space="preserve"> nach Produktgruppen  Element B 2 [%] (Mittelwert Ex - En)</t>
    </r>
  </si>
  <si>
    <r>
      <t>E</t>
    </r>
    <r>
      <rPr>
        <b/>
        <vertAlign val="subscript"/>
        <sz val="9"/>
        <rFont val="Arial"/>
        <family val="2"/>
      </rPr>
      <t>1</t>
    </r>
  </si>
  <si>
    <r>
      <t>E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 bis E</t>
    </r>
    <r>
      <rPr>
        <b/>
        <vertAlign val="subscript"/>
        <sz val="9"/>
        <rFont val="Arial"/>
        <family val="2"/>
      </rPr>
      <t>5</t>
    </r>
  </si>
  <si>
    <r>
      <t>E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 xml:space="preserve"> bis E</t>
    </r>
    <r>
      <rPr>
        <b/>
        <vertAlign val="subscript"/>
        <sz val="9"/>
        <rFont val="Arial"/>
        <family val="2"/>
      </rPr>
      <t>7</t>
    </r>
  </si>
  <si>
    <r>
      <t>E</t>
    </r>
    <r>
      <rPr>
        <b/>
        <vertAlign val="subscript"/>
        <sz val="9"/>
        <rFont val="Arial"/>
        <family val="2"/>
      </rPr>
      <t>6</t>
    </r>
  </si>
  <si>
    <r>
      <t>E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0"/>
      </rPr>
      <t xml:space="preserve"> [%]</t>
    </r>
  </si>
  <si>
    <r>
      <t>Gesamterfüllungsgrad E</t>
    </r>
    <r>
      <rPr>
        <b/>
        <vertAlign val="subscript"/>
        <sz val="11"/>
        <rFont val="Arial"/>
        <family val="2"/>
      </rPr>
      <t>D</t>
    </r>
    <r>
      <rPr>
        <b/>
        <sz val="11"/>
        <rFont val="Arial"/>
        <family val="0"/>
      </rPr>
      <t>/E</t>
    </r>
    <r>
      <rPr>
        <b/>
        <vertAlign val="subscript"/>
        <sz val="11"/>
        <rFont val="Arial"/>
        <family val="2"/>
      </rPr>
      <t>P</t>
    </r>
    <r>
      <rPr>
        <b/>
        <sz val="11"/>
        <rFont val="Arial"/>
        <family val="0"/>
      </rPr>
      <t xml:space="preserve"> [%] nach Produktgruppen</t>
    </r>
  </si>
  <si>
    <t>" hier Firmenzeichen
  Lieferant einfügen "</t>
  </si>
  <si>
    <t>Firma
Muster</t>
  </si>
  <si>
    <t>Auditor Lieferant:</t>
  </si>
  <si>
    <t>Selbstaudit Lieferant</t>
  </si>
  <si>
    <t xml:space="preserve"> Ergebnisübersicht Selbstaudit-Lieferant</t>
  </si>
  <si>
    <r>
      <t xml:space="preserve"> " hier Firmenzeichen
   Lieferant einfügen "                                                            </t>
    </r>
    <r>
      <rPr>
        <b/>
        <sz val="20"/>
        <rFont val="Arial"/>
        <family val="2"/>
      </rPr>
      <t>Verbesserungsprogramm</t>
    </r>
  </si>
  <si>
    <t>Beurteilungsmatrix</t>
  </si>
  <si>
    <t>Erfüllungsgrade Prozessaudit</t>
  </si>
  <si>
    <t>Bewertungsmatrix</t>
  </si>
  <si>
    <t/>
  </si>
  <si>
    <t xml:space="preserve"> A Produktentstehungsprozess</t>
  </si>
  <si>
    <t>Prozessschritt</t>
  </si>
  <si>
    <t>Prozessentwicklung</t>
  </si>
  <si>
    <r>
      <t xml:space="preserve">Produktion </t>
    </r>
    <r>
      <rPr>
        <sz val="10"/>
        <rFont val="Arial"/>
        <family val="2"/>
      </rPr>
      <t>(Bewertung je Prozessschritt)</t>
    </r>
  </si>
  <si>
    <r>
      <t xml:space="preserve">Auswertungen der Unterelemente mit QM-Systembezug  Element B 2 </t>
    </r>
    <r>
      <rPr>
        <sz val="10"/>
        <rFont val="Arial"/>
        <family val="0"/>
      </rPr>
      <t>(Mittelwert Prozessschritt 1 - n)</t>
    </r>
  </si>
  <si>
    <t>A Produktentstehungsprozess</t>
  </si>
  <si>
    <t>Bewertungselemente / Prozessschritte</t>
  </si>
  <si>
    <t>Auswertungen mit QM-Systembezug (Mittelwert Prozessschritt E1-n)</t>
  </si>
  <si>
    <t xml:space="preserve">       Prozessaudit</t>
  </si>
  <si>
    <t>Produktion (Bewertung jeder Prozessschritt)</t>
  </si>
  <si>
    <t>Prozessschritt 1:</t>
  </si>
  <si>
    <t>Prozessschritt 2:</t>
  </si>
  <si>
    <t>Prozessschritt 3:</t>
  </si>
  <si>
    <t>Prozessschritt 4:</t>
  </si>
  <si>
    <t>Prozessschritt 5:</t>
  </si>
  <si>
    <t>Prozessschritt 6:</t>
  </si>
  <si>
    <t>Prozessschritt 7:</t>
  </si>
  <si>
    <t>Prozessschritt 8:</t>
  </si>
  <si>
    <t>Prozessschritt 9:</t>
  </si>
  <si>
    <t>Prozessschritt 10:</t>
  </si>
  <si>
    <t>Auswertungen der Unterelemente mit QM-Systembezug  Element B 2 (Mittelwert Prozessschritt 1 - n)</t>
  </si>
  <si>
    <t>Ergebnisübersicht Prozessaudit:</t>
  </si>
  <si>
    <t>Produkt-/Prozessaudit (Verbesserungsprogramm)</t>
  </si>
  <si>
    <t>Gebr. Binder GmbH</t>
  </si>
  <si>
    <t>Selbstaudit (Prozessaudit/)</t>
  </si>
  <si>
    <t xml:space="preserve">Gebr. Binder </t>
  </si>
  <si>
    <t>Herr Elser, EK</t>
  </si>
  <si>
    <t>Herr Jäger, QMB</t>
  </si>
  <si>
    <r>
      <t>Seite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</si>
</sst>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#"/>
    <numFmt numFmtId="177" formatCode="#,###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* #,##0_-;_-* #,##0\-;_-* &quot;-&quot;_-;_-@_-"/>
    <numFmt numFmtId="184" formatCode="_-&quot;F&quot;\ * #,##0.00_-;_-&quot;F&quot;\ * #,##0.00\-;_-&quot;F&quot;\ * &quot;-&quot;??_-;_-@_-"/>
    <numFmt numFmtId="185" formatCode="_-* #,##0.00_-;_-* #,##0.00\-;_-* &quot;-&quot;??_-;_-@_-"/>
    <numFmt numFmtId="186" formatCode="mm/yy"/>
    <numFmt numFmtId="187" formatCode="dd\ mm\ yy"/>
    <numFmt numFmtId="188" formatCode="0.0"/>
    <numFmt numFmtId="189" formatCode="0.000"/>
    <numFmt numFmtId="190" formatCode="0.0000"/>
    <numFmt numFmtId="191" formatCode="0\ %"/>
    <numFmt numFmtId="192" formatCode="00000"/>
    <numFmt numFmtId="193" formatCode="0;\-0;;@"/>
    <numFmt numFmtId="194" formatCode="dd\.mm\.yy"/>
    <numFmt numFmtId="195" formatCode="dd\.mm\.yyyy"/>
    <numFmt numFmtId="196" formatCode="d\.m\.yy"/>
    <numFmt numFmtId="197" formatCode="0;[Red]0"/>
    <numFmt numFmtId="198" formatCode="#,##0\ &quot;TL&quot;;\-#,##0\ &quot;TL&quot;"/>
    <numFmt numFmtId="199" formatCode="#,##0\ &quot;TL&quot;;[Red]\-#,##0\ &quot;TL&quot;"/>
    <numFmt numFmtId="200" formatCode="#,##0.00\ &quot;TL&quot;;\-#,##0.00\ &quot;TL&quot;"/>
    <numFmt numFmtId="201" formatCode="#,##0.00\ &quot;TL&quot;;[Red]\-#,##0.00\ &quot;TL&quot;"/>
    <numFmt numFmtId="202" formatCode="_-* #,##0\ &quot;TL&quot;_-;\-* #,##0\ &quot;TL&quot;_-;_-* &quot;-&quot;\ &quot;TL&quot;_-;_-@_-"/>
    <numFmt numFmtId="203" formatCode="_-* #,##0\ _T_L_-;\-* #,##0\ _T_L_-;_-* &quot;-&quot;\ _T_L_-;_-@_-"/>
    <numFmt numFmtId="204" formatCode="_-* #,##0.00\ &quot;TL&quot;_-;\-* #,##0.00\ &quot;TL&quot;_-;_-* &quot;-&quot;??\ &quot;TL&quot;_-;_-@_-"/>
    <numFmt numFmtId="205" formatCode="_-* #,##0.00\ _T_L_-;\-* #,##0.00\ _T_L_-;_-* &quot;-&quot;??\ _T_L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sz val="16"/>
      <name val="Arial"/>
      <family val="0"/>
    </font>
    <font>
      <b/>
      <sz val="14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0"/>
    </font>
    <font>
      <vertAlign val="subscript"/>
      <sz val="9"/>
      <name val="Arial"/>
      <family val="0"/>
    </font>
    <font>
      <b/>
      <vertAlign val="subscript"/>
      <sz val="9"/>
      <name val="Arial"/>
      <family val="0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5"/>
      <color indexed="12"/>
      <name val="Arial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u val="single"/>
      <sz val="12"/>
      <color indexed="36"/>
      <name val="Arial"/>
      <family val="0"/>
    </font>
    <font>
      <b/>
      <u val="single"/>
      <sz val="16"/>
      <name val="Arial"/>
      <family val="2"/>
    </font>
    <font>
      <vertAlign val="subscript"/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2" borderId="0" xfId="20" applyFont="1" applyFill="1">
      <alignment/>
      <protection/>
    </xf>
    <xf numFmtId="0" fontId="0" fillId="2" borderId="0" xfId="20" applyFont="1" applyFill="1" applyAlignment="1">
      <alignment horizontal="left"/>
      <protection/>
    </xf>
    <xf numFmtId="0" fontId="1" fillId="2" borderId="0" xfId="20" applyFont="1" applyFill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NumberFormat="1" applyFont="1" applyFill="1" applyBorder="1">
      <alignment/>
      <protection/>
    </xf>
    <xf numFmtId="0" fontId="0" fillId="2" borderId="0" xfId="20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" fillId="2" borderId="1" xfId="20" applyFont="1" applyFill="1" applyBorder="1" applyAlignment="1">
      <alignment wrapText="1"/>
      <protection/>
    </xf>
    <xf numFmtId="0" fontId="1" fillId="2" borderId="1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1" fillId="2" borderId="0" xfId="20" applyFont="1" applyFill="1" applyBorder="1">
      <alignment/>
      <protection/>
    </xf>
    <xf numFmtId="0" fontId="0" fillId="2" borderId="0" xfId="20" applyFont="1" applyFill="1" applyAlignment="1">
      <alignment horizontal="right" wrapText="1"/>
      <protection/>
    </xf>
    <xf numFmtId="0" fontId="0" fillId="0" borderId="2" xfId="22" applyFont="1" applyBorder="1" applyAlignment="1">
      <alignment vertical="center"/>
      <protection/>
    </xf>
    <xf numFmtId="0" fontId="4" fillId="0" borderId="1" xfId="22" applyBorder="1" applyAlignment="1">
      <alignment vertical="center"/>
      <protection/>
    </xf>
    <xf numFmtId="0" fontId="4" fillId="0" borderId="0" xfId="22">
      <alignment/>
      <protection/>
    </xf>
    <xf numFmtId="0" fontId="4" fillId="0" borderId="3" xfId="22" applyBorder="1">
      <alignment/>
      <protection/>
    </xf>
    <xf numFmtId="0" fontId="4" fillId="0" borderId="4" xfId="22" applyBorder="1">
      <alignment/>
      <protection/>
    </xf>
    <xf numFmtId="0" fontId="1" fillId="0" borderId="3" xfId="22" applyFont="1" applyBorder="1" applyAlignment="1">
      <alignment horizontal="centerContinuous"/>
      <protection/>
    </xf>
    <xf numFmtId="0" fontId="4" fillId="0" borderId="5" xfId="22" applyBorder="1" applyAlignment="1">
      <alignment horizontal="centerContinuous"/>
      <protection/>
    </xf>
    <xf numFmtId="0" fontId="4" fillId="0" borderId="5" xfId="22" applyBorder="1">
      <alignment/>
      <protection/>
    </xf>
    <xf numFmtId="0" fontId="0" fillId="0" borderId="3" xfId="22" applyFont="1" applyBorder="1" applyAlignment="1">
      <alignment vertical="center"/>
      <protection/>
    </xf>
    <xf numFmtId="0" fontId="4" fillId="0" borderId="5" xfId="22" applyBorder="1" applyAlignment="1">
      <alignment vertical="top"/>
      <protection/>
    </xf>
    <xf numFmtId="0" fontId="4" fillId="0" borderId="5" xfId="22" applyBorder="1" applyAlignment="1">
      <alignment horizontal="left" vertical="center"/>
      <protection/>
    </xf>
    <xf numFmtId="0" fontId="4" fillId="0" borderId="4" xfId="22" applyBorder="1" applyAlignment="1">
      <alignment vertical="top"/>
      <protection/>
    </xf>
    <xf numFmtId="0" fontId="4" fillId="0" borderId="6" xfId="22" applyBorder="1">
      <alignment/>
      <protection/>
    </xf>
    <xf numFmtId="0" fontId="4" fillId="0" borderId="0" xfId="22" applyBorder="1">
      <alignment/>
      <protection/>
    </xf>
    <xf numFmtId="0" fontId="10" fillId="0" borderId="0" xfId="22" applyFont="1" applyBorder="1">
      <alignment/>
      <protection/>
    </xf>
    <xf numFmtId="0" fontId="7" fillId="0" borderId="0" xfId="22" applyFont="1" applyBorder="1" applyAlignment="1">
      <alignment horizontal="centerContinuous" wrapText="1"/>
      <protection/>
    </xf>
    <xf numFmtId="0" fontId="7" fillId="0" borderId="0" xfId="22" applyFont="1" applyAlignment="1">
      <alignment horizontal="centerContinuous" wrapText="1"/>
      <protection/>
    </xf>
    <xf numFmtId="0" fontId="4" fillId="0" borderId="0" xfId="22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4" fillId="0" borderId="7" xfId="22" applyBorder="1">
      <alignment/>
      <protection/>
    </xf>
    <xf numFmtId="0" fontId="12" fillId="0" borderId="0" xfId="22" applyFont="1" applyBorder="1">
      <alignment/>
      <protection/>
    </xf>
    <xf numFmtId="0" fontId="8" fillId="0" borderId="0" xfId="22" applyFont="1" applyBorder="1" applyAlignment="1">
      <alignment horizontal="left" vertical="top"/>
      <protection/>
    </xf>
    <xf numFmtId="0" fontId="1" fillId="0" borderId="0" xfId="22" applyFont="1" applyBorder="1" applyAlignment="1">
      <alignment horizontal="left" vertical="center"/>
      <protection/>
    </xf>
    <xf numFmtId="0" fontId="7" fillId="0" borderId="0" xfId="22" applyFont="1" applyBorder="1">
      <alignment/>
      <protection/>
    </xf>
    <xf numFmtId="0" fontId="7" fillId="0" borderId="8" xfId="22" applyFont="1" applyBorder="1" applyAlignment="1">
      <alignment horizontal="centerContinuous" wrapText="1"/>
      <protection/>
    </xf>
    <xf numFmtId="0" fontId="7" fillId="0" borderId="0" xfId="22" applyFont="1" applyAlignment="1">
      <alignment horizontal="centerContinuous" vertical="center" wrapText="1"/>
      <protection/>
    </xf>
    <xf numFmtId="0" fontId="4" fillId="0" borderId="7" xfId="22" applyBorder="1" applyAlignment="1">
      <alignment horizontal="centerContinuous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2" xfId="22" applyFont="1" applyBorder="1">
      <alignment/>
      <protection/>
    </xf>
    <xf numFmtId="0" fontId="10" fillId="0" borderId="1" xfId="22" applyFont="1" applyBorder="1">
      <alignment/>
      <protection/>
    </xf>
    <xf numFmtId="1" fontId="7" fillId="0" borderId="2" xfId="22" applyNumberFormat="1" applyFont="1" applyBorder="1" applyAlignment="1">
      <alignment horizontal="centerContinuous" wrapText="1"/>
      <protection/>
    </xf>
    <xf numFmtId="1" fontId="7" fillId="0" borderId="9" xfId="22" applyNumberFormat="1" applyFont="1" applyBorder="1" applyAlignment="1">
      <alignment horizontal="centerContinuous" wrapText="1"/>
      <protection/>
    </xf>
    <xf numFmtId="0" fontId="7" fillId="0" borderId="0" xfId="22" applyFont="1" applyBorder="1" applyAlignment="1">
      <alignment horizontal="centerContinuous"/>
      <protection/>
    </xf>
    <xf numFmtId="0" fontId="7" fillId="0" borderId="8" xfId="22" applyFont="1" applyBorder="1" applyAlignment="1">
      <alignment horizontal="centerContinuous"/>
      <protection/>
    </xf>
    <xf numFmtId="0" fontId="7" fillId="0" borderId="0" xfId="22" applyFont="1" applyAlignment="1">
      <alignment horizontal="centerContinuous"/>
      <protection/>
    </xf>
    <xf numFmtId="0" fontId="7" fillId="0" borderId="7" xfId="22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6" xfId="22" applyFont="1" applyBorder="1" applyAlignment="1">
      <alignment vertical="center"/>
      <protection/>
    </xf>
    <xf numFmtId="0" fontId="4" fillId="0" borderId="0" xfId="22" applyBorder="1" applyAlignment="1">
      <alignment horizontal="center" vertical="center"/>
      <protection/>
    </xf>
    <xf numFmtId="1" fontId="4" fillId="0" borderId="0" xfId="22" applyNumberFormat="1" applyBorder="1" applyAlignment="1">
      <alignment horizontal="left" vertical="center"/>
      <protection/>
    </xf>
    <xf numFmtId="1" fontId="7" fillId="0" borderId="6" xfId="22" applyNumberFormat="1" applyFont="1" applyBorder="1" applyAlignment="1">
      <alignment horizontal="centerContinuous" vertical="top" wrapText="1"/>
      <protection/>
    </xf>
    <xf numFmtId="1" fontId="7" fillId="0" borderId="7" xfId="22" applyNumberFormat="1" applyFont="1" applyBorder="1" applyAlignment="1">
      <alignment horizontal="centerContinuous" vertical="top" wrapText="1"/>
      <protection/>
    </xf>
    <xf numFmtId="0" fontId="4" fillId="0" borderId="8" xfId="22" applyBorder="1">
      <alignment/>
      <protection/>
    </xf>
    <xf numFmtId="0" fontId="0" fillId="0" borderId="10" xfId="22" applyFont="1" applyBorder="1" applyAlignment="1">
      <alignment vertical="center"/>
      <protection/>
    </xf>
    <xf numFmtId="0" fontId="4" fillId="0" borderId="11" xfId="22" applyBorder="1" applyAlignment="1">
      <alignment horizontal="center" vertical="center"/>
      <protection/>
    </xf>
    <xf numFmtId="1" fontId="4" fillId="0" borderId="11" xfId="22" applyNumberFormat="1" applyBorder="1" applyAlignment="1">
      <alignment horizontal="left" vertical="center"/>
      <protection/>
    </xf>
    <xf numFmtId="1" fontId="0" fillId="0" borderId="12" xfId="22" applyNumberFormat="1" applyFont="1" applyBorder="1" applyAlignment="1">
      <alignment horizontal="center" vertical="center"/>
      <protection/>
    </xf>
    <xf numFmtId="0" fontId="4" fillId="0" borderId="1" xfId="22" applyBorder="1">
      <alignment/>
      <protection/>
    </xf>
    <xf numFmtId="0" fontId="4" fillId="0" borderId="13" xfId="22" applyBorder="1">
      <alignment/>
      <protection/>
    </xf>
    <xf numFmtId="0" fontId="4" fillId="0" borderId="9" xfId="22" applyBorder="1">
      <alignment/>
      <protection/>
    </xf>
    <xf numFmtId="0" fontId="0" fillId="0" borderId="3" xfId="22" applyFont="1" applyBorder="1" applyAlignment="1">
      <alignment horizontal="left" vertical="center"/>
      <protection/>
    </xf>
    <xf numFmtId="0" fontId="4" fillId="0" borderId="5" xfId="22" applyBorder="1" applyAlignment="1">
      <alignment horizontal="centerContinuous" vertical="center" wrapText="1"/>
      <protection/>
    </xf>
    <xf numFmtId="1" fontId="4" fillId="0" borderId="5" xfId="22" applyNumberFormat="1" applyBorder="1" applyAlignment="1">
      <alignment horizontal="center" vertical="center"/>
      <protection/>
    </xf>
    <xf numFmtId="0" fontId="4" fillId="0" borderId="14" xfId="22" applyBorder="1">
      <alignment/>
      <protection/>
    </xf>
    <xf numFmtId="0" fontId="8" fillId="0" borderId="15" xfId="22" applyFont="1" applyBorder="1">
      <alignment/>
      <protection/>
    </xf>
    <xf numFmtId="0" fontId="10" fillId="0" borderId="16" xfId="22" applyFont="1" applyBorder="1">
      <alignment/>
      <protection/>
    </xf>
    <xf numFmtId="1" fontId="7" fillId="0" borderId="17" xfId="22" applyNumberFormat="1" applyFont="1" applyBorder="1" applyAlignment="1">
      <alignment horizontal="centerContinuous" wrapText="1"/>
      <protection/>
    </xf>
    <xf numFmtId="1" fontId="7" fillId="0" borderId="18" xfId="22" applyNumberFormat="1" applyFont="1" applyBorder="1" applyAlignment="1">
      <alignment horizontal="centerContinuous" wrapText="1"/>
      <protection/>
    </xf>
    <xf numFmtId="0" fontId="7" fillId="0" borderId="1" xfId="22" applyFont="1" applyBorder="1">
      <alignment/>
      <protection/>
    </xf>
    <xf numFmtId="0" fontId="7" fillId="0" borderId="1" xfId="22" applyFont="1" applyBorder="1" applyAlignment="1">
      <alignment horizontal="centerContinuous"/>
      <protection/>
    </xf>
    <xf numFmtId="0" fontId="7" fillId="0" borderId="13" xfId="22" applyFont="1" applyBorder="1" applyAlignment="1">
      <alignment horizontal="centerContinuous"/>
      <protection/>
    </xf>
    <xf numFmtId="0" fontId="7" fillId="0" borderId="9" xfId="22" applyFont="1" applyBorder="1" applyAlignment="1">
      <alignment horizontal="centerContinuous"/>
      <protection/>
    </xf>
    <xf numFmtId="1" fontId="7" fillId="0" borderId="9" xfId="22" applyNumberFormat="1" applyFont="1" applyBorder="1" applyAlignment="1">
      <alignment horizontal="right"/>
      <protection/>
    </xf>
    <xf numFmtId="0" fontId="0" fillId="0" borderId="19" xfId="22" applyFont="1" applyBorder="1" applyAlignment="1">
      <alignment vertical="center"/>
      <protection/>
    </xf>
    <xf numFmtId="1" fontId="7" fillId="0" borderId="20" xfId="22" applyNumberFormat="1" applyFont="1" applyBorder="1" applyAlignment="1">
      <alignment horizontal="centerContinuous" vertical="top" wrapText="1"/>
      <protection/>
    </xf>
    <xf numFmtId="0" fontId="0" fillId="0" borderId="21" xfId="22" applyFont="1" applyBorder="1" applyAlignment="1">
      <alignment vertical="center"/>
      <protection/>
    </xf>
    <xf numFmtId="0" fontId="0" fillId="0" borderId="22" xfId="22" applyFont="1" applyBorder="1" applyAlignment="1">
      <alignment horizontal="center" vertical="center"/>
      <protection/>
    </xf>
    <xf numFmtId="1" fontId="0" fillId="0" borderId="22" xfId="22" applyNumberFormat="1" applyFont="1" applyBorder="1" applyAlignment="1">
      <alignment horizontal="left" vertical="center"/>
      <protection/>
    </xf>
    <xf numFmtId="0" fontId="1" fillId="0" borderId="23" xfId="22" applyFont="1" applyBorder="1" applyAlignment="1">
      <alignment vertical="center"/>
      <protection/>
    </xf>
    <xf numFmtId="1" fontId="0" fillId="0" borderId="24" xfId="22" applyNumberFormat="1" applyFont="1" applyBorder="1" applyAlignment="1">
      <alignment horizontal="center" vertical="center"/>
      <protection/>
    </xf>
    <xf numFmtId="0" fontId="0" fillId="0" borderId="25" xfId="22" applyFont="1" applyBorder="1" applyAlignment="1">
      <alignment horizontal="left" vertical="center"/>
      <protection/>
    </xf>
    <xf numFmtId="0" fontId="0" fillId="0" borderId="26" xfId="22" applyFont="1" applyBorder="1" applyAlignment="1">
      <alignment horizontal="left" vertical="center"/>
      <protection/>
    </xf>
    <xf numFmtId="1" fontId="0" fillId="0" borderId="26" xfId="22" applyNumberFormat="1" applyFont="1" applyBorder="1" applyAlignment="1">
      <alignment horizontal="left" vertical="center"/>
      <protection/>
    </xf>
    <xf numFmtId="0" fontId="1" fillId="0" borderId="27" xfId="22" applyFont="1" applyBorder="1" applyAlignment="1">
      <alignment vertical="center"/>
      <protection/>
    </xf>
    <xf numFmtId="1" fontId="0" fillId="0" borderId="28" xfId="22" applyNumberFormat="1" applyFont="1" applyBorder="1" applyAlignment="1">
      <alignment horizontal="center" vertical="center"/>
      <protection/>
    </xf>
    <xf numFmtId="0" fontId="0" fillId="0" borderId="29" xfId="21" applyFont="1" applyBorder="1" applyAlignment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1" fontId="0" fillId="0" borderId="5" xfId="22" applyNumberFormat="1" applyFont="1" applyBorder="1" applyAlignment="1">
      <alignment horizontal="left" vertical="center"/>
      <protection/>
    </xf>
    <xf numFmtId="0" fontId="1" fillId="0" borderId="30" xfId="22" applyFont="1" applyBorder="1" applyAlignment="1">
      <alignment vertical="center"/>
      <protection/>
    </xf>
    <xf numFmtId="1" fontId="0" fillId="0" borderId="31" xfId="22" applyNumberFormat="1" applyFont="1" applyBorder="1" applyAlignment="1">
      <alignment horizontal="center" vertical="center"/>
      <protection/>
    </xf>
    <xf numFmtId="0" fontId="0" fillId="0" borderId="5" xfId="22" applyFont="1" applyBorder="1">
      <alignment/>
      <protection/>
    </xf>
    <xf numFmtId="0" fontId="4" fillId="0" borderId="0" xfId="22" applyBorder="1" applyAlignment="1">
      <alignment horizontal="center"/>
      <protection/>
    </xf>
    <xf numFmtId="0" fontId="4" fillId="0" borderId="0" xfId="22" applyBorder="1" applyAlignment="1">
      <alignment horizontal="left"/>
      <protection/>
    </xf>
    <xf numFmtId="0" fontId="0" fillId="0" borderId="26" xfId="22" applyFont="1" applyBorder="1">
      <alignment/>
      <protection/>
    </xf>
    <xf numFmtId="0" fontId="4" fillId="0" borderId="5" xfId="22" applyBorder="1" applyAlignment="1">
      <alignment horizontal="left"/>
      <protection/>
    </xf>
    <xf numFmtId="0" fontId="4" fillId="0" borderId="5" xfId="22" applyBorder="1" applyAlignment="1">
      <alignment horizontal="center"/>
      <protection/>
    </xf>
    <xf numFmtId="0" fontId="0" fillId="0" borderId="0" xfId="22" applyFont="1" applyBorder="1" applyAlignment="1">
      <alignment vertical="center"/>
      <protection/>
    </xf>
    <xf numFmtId="1" fontId="7" fillId="0" borderId="0" xfId="22" applyNumberFormat="1" applyFont="1" applyBorder="1" applyAlignment="1">
      <alignment horizontal="left" vertical="center" wrapText="1"/>
      <protection/>
    </xf>
    <xf numFmtId="0" fontId="8" fillId="0" borderId="0" xfId="21" applyFont="1" applyBorder="1" applyAlignment="1">
      <alignment vertical="center"/>
      <protection/>
    </xf>
    <xf numFmtId="0" fontId="1" fillId="0" borderId="10" xfId="22" applyFont="1" applyBorder="1" applyAlignment="1">
      <alignment horizontal="left" vertical="center"/>
      <protection/>
    </xf>
    <xf numFmtId="1" fontId="4" fillId="0" borderId="5" xfId="22" applyNumberFormat="1" applyBorder="1" applyAlignment="1">
      <alignment horizontal="left" vertical="center"/>
      <protection/>
    </xf>
    <xf numFmtId="0" fontId="1" fillId="0" borderId="3" xfId="22" applyFont="1" applyBorder="1" applyAlignment="1">
      <alignment horizontal="left" vertical="center"/>
      <protection/>
    </xf>
    <xf numFmtId="1" fontId="0" fillId="0" borderId="30" xfId="22" applyNumberFormat="1" applyFont="1" applyBorder="1" applyAlignment="1">
      <alignment horizontal="center" vertical="center"/>
      <protection/>
    </xf>
    <xf numFmtId="0" fontId="4" fillId="0" borderId="5" xfId="22" applyBorder="1" applyAlignment="1">
      <alignment horizontal="center" vertical="center"/>
      <protection/>
    </xf>
    <xf numFmtId="0" fontId="6" fillId="0" borderId="5" xfId="22" applyFont="1" applyBorder="1">
      <alignment/>
      <protection/>
    </xf>
    <xf numFmtId="0" fontId="6" fillId="0" borderId="0" xfId="22" applyFont="1" applyBorder="1">
      <alignment/>
      <protection/>
    </xf>
    <xf numFmtId="0" fontId="7" fillId="0" borderId="0" xfId="22" applyFont="1" applyBorder="1" applyAlignment="1">
      <alignment horizontal="left"/>
      <protection/>
    </xf>
    <xf numFmtId="0" fontId="0" fillId="0" borderId="0" xfId="22" applyFont="1" applyBorder="1">
      <alignment/>
      <protection/>
    </xf>
    <xf numFmtId="0" fontId="9" fillId="0" borderId="0" xfId="22" applyFont="1" applyBorder="1">
      <alignment/>
      <protection/>
    </xf>
    <xf numFmtId="0" fontId="8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1" xfId="23" applyBorder="1">
      <alignment/>
      <protection/>
    </xf>
    <xf numFmtId="0" fontId="4" fillId="0" borderId="1" xfId="23" applyBorder="1" applyAlignment="1">
      <alignment horizontal="left"/>
      <protection/>
    </xf>
    <xf numFmtId="0" fontId="4" fillId="0" borderId="0" xfId="23">
      <alignment/>
      <protection/>
    </xf>
    <xf numFmtId="0" fontId="4" fillId="0" borderId="4" xfId="23" applyBorder="1">
      <alignment/>
      <protection/>
    </xf>
    <xf numFmtId="0" fontId="4" fillId="0" borderId="5" xfId="23" applyBorder="1">
      <alignment/>
      <protection/>
    </xf>
    <xf numFmtId="0" fontId="4" fillId="0" borderId="7" xfId="23" applyBorder="1">
      <alignment/>
      <protection/>
    </xf>
    <xf numFmtId="0" fontId="7" fillId="0" borderId="5" xfId="23" applyFont="1" applyBorder="1" applyAlignment="1">
      <alignment horizontal="centerContinuous"/>
      <protection/>
    </xf>
    <xf numFmtId="0" fontId="0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1" xfId="23" applyFont="1" applyBorder="1" applyAlignment="1">
      <alignment horizontal="centerContinuous" vertical="top"/>
      <protection/>
    </xf>
    <xf numFmtId="0" fontId="0" fillId="0" borderId="1" xfId="23" applyFont="1" applyBorder="1">
      <alignment/>
      <protection/>
    </xf>
    <xf numFmtId="0" fontId="4" fillId="0" borderId="0" xfId="23" applyBorder="1">
      <alignment/>
      <protection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8" fillId="0" borderId="1" xfId="21" applyFont="1" applyBorder="1" applyAlignment="1">
      <alignment horizontal="centerContinuous"/>
      <protection/>
    </xf>
    <xf numFmtId="0" fontId="8" fillId="0" borderId="1" xfId="21" applyFont="1" applyBorder="1" applyAlignment="1">
      <alignment horizontal="left" vertical="center"/>
      <protection/>
    </xf>
    <xf numFmtId="0" fontId="8" fillId="0" borderId="1" xfId="21" applyFont="1" applyBorder="1" applyAlignment="1">
      <alignment horizontal="centerContinuous" vertical="center"/>
      <protection/>
    </xf>
    <xf numFmtId="0" fontId="4" fillId="0" borderId="9" xfId="21" applyBorder="1" applyAlignment="1">
      <alignment horizontal="centerContinuous"/>
      <protection/>
    </xf>
    <xf numFmtId="0" fontId="4" fillId="0" borderId="0" xfId="21" applyBorder="1" applyAlignment="1">
      <alignment horizontal="centerContinuous"/>
      <protection/>
    </xf>
    <xf numFmtId="0" fontId="8" fillId="0" borderId="0" xfId="21" applyFont="1" applyBorder="1" applyAlignment="1">
      <alignment horizontal="centerContinuous" vertical="center"/>
      <protection/>
    </xf>
    <xf numFmtId="0" fontId="4" fillId="0" borderId="0" xfId="2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2" fontId="8" fillId="0" borderId="0" xfId="21" applyNumberFormat="1" applyFont="1" applyBorder="1" applyAlignment="1">
      <alignment horizontal="centerContinuous" vertical="center"/>
      <protection/>
    </xf>
    <xf numFmtId="2" fontId="7" fillId="0" borderId="0" xfId="21" applyNumberFormat="1" applyFont="1" applyBorder="1" applyAlignment="1">
      <alignment horizontal="centerContinuous" vertical="center"/>
      <protection/>
    </xf>
    <xf numFmtId="1" fontId="4" fillId="0" borderId="0" xfId="21" applyNumberFormat="1" applyBorder="1" applyAlignment="1">
      <alignment horizontal="centerContinuous" vertical="center"/>
      <protection/>
    </xf>
    <xf numFmtId="0" fontId="4" fillId="0" borderId="0" xfId="21" applyBorder="1" applyAlignment="1">
      <alignment vertical="center"/>
      <protection/>
    </xf>
    <xf numFmtId="0" fontId="4" fillId="0" borderId="0" xfId="21">
      <alignment/>
      <protection/>
    </xf>
    <xf numFmtId="0" fontId="4" fillId="0" borderId="3" xfId="21" applyBorder="1">
      <alignment/>
      <protection/>
    </xf>
    <xf numFmtId="0" fontId="4" fillId="0" borderId="5" xfId="21" applyBorder="1" applyAlignment="1">
      <alignment horizontal="centerContinuous"/>
      <protection/>
    </xf>
    <xf numFmtId="0" fontId="0" fillId="0" borderId="3" xfId="22" applyFont="1" applyBorder="1" applyAlignment="1">
      <alignment vertical="top"/>
      <protection/>
    </xf>
    <xf numFmtId="0" fontId="8" fillId="0" borderId="5" xfId="21" applyFont="1" applyBorder="1" applyAlignment="1">
      <alignment horizontal="left" vertical="center"/>
      <protection/>
    </xf>
    <xf numFmtId="0" fontId="4" fillId="0" borderId="4" xfId="21" applyBorder="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1" fontId="4" fillId="0" borderId="0" xfId="21" applyNumberFormat="1" applyBorder="1" applyAlignment="1">
      <alignment vertical="top"/>
      <protection/>
    </xf>
    <xf numFmtId="0" fontId="4" fillId="0" borderId="0" xfId="21" applyBorder="1" applyAlignment="1">
      <alignment vertical="top"/>
      <protection/>
    </xf>
    <xf numFmtId="0" fontId="4" fillId="0" borderId="6" xfId="21" applyBorder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4" fillId="0" borderId="7" xfId="21" applyBorder="1" applyAlignment="1">
      <alignment vertical="center"/>
      <protection/>
    </xf>
    <xf numFmtId="2" fontId="4" fillId="0" borderId="0" xfId="21" applyNumberFormat="1" applyAlignment="1">
      <alignment horizontal="centerContinuous" vertical="center"/>
      <protection/>
    </xf>
    <xf numFmtId="1" fontId="4" fillId="0" borderId="0" xfId="21" applyNumberFormat="1" applyAlignment="1">
      <alignment vertical="center"/>
      <protection/>
    </xf>
    <xf numFmtId="1" fontId="8" fillId="0" borderId="0" xfId="21" applyNumberFormat="1" applyFont="1" applyAlignment="1">
      <alignment vertical="center"/>
      <protection/>
    </xf>
    <xf numFmtId="0" fontId="1" fillId="0" borderId="6" xfId="21" applyFont="1" applyBorder="1">
      <alignment/>
      <protection/>
    </xf>
    <xf numFmtId="0" fontId="1" fillId="0" borderId="0" xfId="21" applyFont="1" applyBorder="1" applyAlignment="1">
      <alignment vertical="center"/>
      <protection/>
    </xf>
    <xf numFmtId="16" fontId="1" fillId="0" borderId="0" xfId="21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7" xfId="0" applyBorder="1" applyAlignment="1">
      <alignment/>
    </xf>
    <xf numFmtId="0" fontId="1" fillId="3" borderId="32" xfId="21" applyFont="1" applyFill="1" applyBorder="1" applyAlignment="1">
      <alignment horizontal="centerContinuous" vertical="center"/>
      <protection/>
    </xf>
    <xf numFmtId="0" fontId="1" fillId="3" borderId="33" xfId="21" applyFont="1" applyFill="1" applyBorder="1" applyAlignment="1">
      <alignment horizontal="centerContinuous" vertical="center"/>
      <protection/>
    </xf>
    <xf numFmtId="0" fontId="1" fillId="4" borderId="32" xfId="21" applyFont="1" applyFill="1" applyBorder="1" applyAlignment="1">
      <alignment horizontal="centerContinuous" vertical="center"/>
      <protection/>
    </xf>
    <xf numFmtId="0" fontId="1" fillId="4" borderId="33" xfId="21" applyFont="1" applyFill="1" applyBorder="1" applyAlignment="1">
      <alignment horizontal="centerContinuous" vertical="center"/>
      <protection/>
    </xf>
    <xf numFmtId="2" fontId="13" fillId="4" borderId="32" xfId="21" applyNumberFormat="1" applyFont="1" applyFill="1" applyBorder="1" applyAlignment="1">
      <alignment horizontal="centerContinuous" vertical="center"/>
      <protection/>
    </xf>
    <xf numFmtId="2" fontId="13" fillId="4" borderId="33" xfId="21" applyNumberFormat="1" applyFont="1" applyFill="1" applyBorder="1" applyAlignment="1">
      <alignment horizontal="centerContinuous"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0" xfId="21" applyFont="1">
      <alignment/>
      <protection/>
    </xf>
    <xf numFmtId="2" fontId="1" fillId="0" borderId="0" xfId="0" applyNumberFormat="1" applyFont="1" applyAlignment="1">
      <alignment horizontal="centerContinuous"/>
    </xf>
    <xf numFmtId="0" fontId="4" fillId="0" borderId="0" xfId="21" applyBorder="1">
      <alignment/>
      <protection/>
    </xf>
    <xf numFmtId="2" fontId="8" fillId="0" borderId="0" xfId="21" applyNumberFormat="1" applyFont="1" applyAlignment="1">
      <alignment horizontal="centerContinuous" vertic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7" xfId="21" applyBorder="1" applyAlignment="1">
      <alignment horizontal="center" vertical="center"/>
      <protection/>
    </xf>
    <xf numFmtId="0" fontId="8" fillId="0" borderId="7" xfId="21" applyFont="1" applyBorder="1" applyAlignment="1">
      <alignment vertical="center"/>
      <protection/>
    </xf>
    <xf numFmtId="0" fontId="4" fillId="0" borderId="0" xfId="2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1" fontId="8" fillId="0" borderId="0" xfId="21" applyNumberFormat="1" applyFont="1" applyAlignment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1" fontId="6" fillId="0" borderId="0" xfId="21" applyNumberFormat="1" applyFont="1" applyAlignment="1">
      <alignment vertical="center"/>
      <protection/>
    </xf>
    <xf numFmtId="2" fontId="9" fillId="0" borderId="0" xfId="21" applyNumberFormat="1" applyFont="1" applyBorder="1" applyAlignment="1">
      <alignment horizontal="centerContinuous" vertical="center"/>
      <protection/>
    </xf>
    <xf numFmtId="2" fontId="8" fillId="0" borderId="0" xfId="21" applyNumberFormat="1" applyFont="1" applyAlignment="1">
      <alignment horizontal="centerContinuous"/>
      <protection/>
    </xf>
    <xf numFmtId="16" fontId="7" fillId="0" borderId="0" xfId="21" applyNumberFormat="1" applyFont="1" applyBorder="1" applyAlignment="1" quotePrefix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16" fontId="7" fillId="0" borderId="0" xfId="21" applyNumberFormat="1" applyFont="1" applyAlignment="1" quotePrefix="1">
      <alignment vertical="center"/>
      <protection/>
    </xf>
    <xf numFmtId="0" fontId="7" fillId="0" borderId="7" xfId="21" applyFont="1" applyBorder="1" applyAlignment="1">
      <alignment vertical="center"/>
      <protection/>
    </xf>
    <xf numFmtId="0" fontId="4" fillId="0" borderId="0" xfId="21" applyAlignment="1">
      <alignment horizontal="centerContinuous" vertical="center"/>
      <protection/>
    </xf>
    <xf numFmtId="2" fontId="14" fillId="0" borderId="0" xfId="21" applyNumberFormat="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" fontId="8" fillId="0" borderId="0" xfId="21" applyNumberFormat="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Font="1" applyBorder="1" applyAlignment="1">
      <alignment horizontal="centerContinuous" vertical="center"/>
      <protection/>
    </xf>
    <xf numFmtId="2" fontId="1" fillId="0" borderId="0" xfId="21" applyNumberFormat="1" applyFont="1" applyAlignment="1">
      <alignment horizontal="centerContinuous" vertical="center"/>
      <protection/>
    </xf>
    <xf numFmtId="2" fontId="1" fillId="0" borderId="0" xfId="21" applyNumberFormat="1" applyFont="1" applyAlignment="1">
      <alignment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 quotePrefix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0" fillId="0" borderId="6" xfId="21" applyFont="1" applyBorder="1">
      <alignment/>
      <protection/>
    </xf>
    <xf numFmtId="0" fontId="0" fillId="0" borderId="7" xfId="0" applyFont="1" applyBorder="1" applyAlignment="1">
      <alignment/>
    </xf>
    <xf numFmtId="0" fontId="0" fillId="0" borderId="0" xfId="21" applyFont="1">
      <alignment/>
      <protection/>
    </xf>
    <xf numFmtId="0" fontId="9" fillId="0" borderId="0" xfId="21" applyFont="1" applyBorder="1" applyAlignment="1">
      <alignment horizontal="left" vertical="center"/>
      <protection/>
    </xf>
    <xf numFmtId="0" fontId="4" fillId="0" borderId="7" xfId="21" applyBorder="1">
      <alignment/>
      <protection/>
    </xf>
    <xf numFmtId="2" fontId="0" fillId="0" borderId="0" xfId="0" applyNumberFormat="1" applyAlignment="1">
      <alignment horizontal="centerContinuous"/>
    </xf>
    <xf numFmtId="0" fontId="0" fillId="0" borderId="0" xfId="0" applyBorder="1" applyAlignment="1">
      <alignment/>
    </xf>
    <xf numFmtId="1" fontId="4" fillId="0" borderId="0" xfId="21" applyNumberFormat="1" applyFont="1" applyAlignment="1">
      <alignment vertical="center"/>
      <protection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0" fontId="1" fillId="0" borderId="0" xfId="21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2" fontId="4" fillId="0" borderId="0" xfId="21" applyNumberFormat="1" applyAlignment="1">
      <alignment horizontal="centerContinuous"/>
      <protection/>
    </xf>
    <xf numFmtId="0" fontId="11" fillId="0" borderId="6" xfId="23" applyFont="1" applyBorder="1" applyAlignment="1">
      <alignment horizontal="centerContinuous" vertical="top"/>
      <protection/>
    </xf>
    <xf numFmtId="0" fontId="11" fillId="0" borderId="0" xfId="23" applyFont="1" applyBorder="1" applyAlignment="1">
      <alignment horizontal="centerContinuous" vertical="top"/>
      <protection/>
    </xf>
    <xf numFmtId="0" fontId="4" fillId="0" borderId="0" xfId="23" applyBorder="1" applyAlignment="1">
      <alignment horizontal="centerContinuous" vertical="center"/>
      <protection/>
    </xf>
    <xf numFmtId="0" fontId="4" fillId="0" borderId="7" xfId="23" applyBorder="1" applyAlignment="1">
      <alignment horizontal="centerContinuous"/>
      <protection/>
    </xf>
    <xf numFmtId="0" fontId="18" fillId="0" borderId="2" xfId="23" applyFont="1" applyBorder="1">
      <alignment/>
      <protection/>
    </xf>
    <xf numFmtId="0" fontId="18" fillId="0" borderId="3" xfId="23" applyFont="1" applyBorder="1" applyAlignment="1">
      <alignment vertical="center"/>
      <protection/>
    </xf>
    <xf numFmtId="0" fontId="11" fillId="0" borderId="3" xfId="23" applyFont="1" applyBorder="1">
      <alignment/>
      <protection/>
    </xf>
    <xf numFmtId="0" fontId="6" fillId="0" borderId="3" xfId="23" applyFont="1" applyBorder="1" applyAlignment="1">
      <alignment horizontal="centerContinuous" vertical="top"/>
      <protection/>
    </xf>
    <xf numFmtId="0" fontId="0" fillId="0" borderId="6" xfId="23" applyFont="1" applyBorder="1" applyAlignment="1">
      <alignment horizontal="centerContinuous"/>
      <protection/>
    </xf>
    <xf numFmtId="0" fontId="11" fillId="0" borderId="30" xfId="23" applyFont="1" applyBorder="1">
      <alignment/>
      <protection/>
    </xf>
    <xf numFmtId="0" fontId="4" fillId="0" borderId="4" xfId="23" applyBorder="1" applyAlignment="1">
      <alignment horizontal="centerContinuous"/>
      <protection/>
    </xf>
    <xf numFmtId="0" fontId="0" fillId="0" borderId="0" xfId="21" applyFont="1" applyAlignment="1">
      <alignment horizontal="left" vertical="center"/>
      <protection/>
    </xf>
    <xf numFmtId="0" fontId="1" fillId="0" borderId="0" xfId="0" applyFont="1" applyBorder="1" applyAlignment="1">
      <alignment vertical="center"/>
    </xf>
    <xf numFmtId="193" fontId="8" fillId="0" borderId="1" xfId="21" applyNumberFormat="1" applyFont="1" applyBorder="1" applyAlignment="1">
      <alignment vertical="center"/>
      <protection/>
    </xf>
    <xf numFmtId="193" fontId="4" fillId="0" borderId="5" xfId="21" applyNumberFormat="1" applyBorder="1" applyAlignment="1">
      <alignment horizontal="centerContinuous"/>
      <protection/>
    </xf>
    <xf numFmtId="193" fontId="4" fillId="0" borderId="0" xfId="21" applyNumberFormat="1" applyAlignment="1">
      <alignment vertical="center"/>
      <protection/>
    </xf>
    <xf numFmtId="193" fontId="1" fillId="0" borderId="32" xfId="21" applyNumberFormat="1" applyFont="1" applyBorder="1" applyAlignment="1">
      <alignment horizontal="centerContinuous" vertical="center"/>
      <protection/>
    </xf>
    <xf numFmtId="193" fontId="0" fillId="0" borderId="0" xfId="0" applyNumberFormat="1" applyAlignment="1">
      <alignment/>
    </xf>
    <xf numFmtId="193" fontId="4" fillId="0" borderId="0" xfId="21" applyNumberFormat="1" applyBorder="1" applyAlignment="1">
      <alignment horizontal="center" vertical="center"/>
      <protection/>
    </xf>
    <xf numFmtId="193" fontId="8" fillId="0" borderId="0" xfId="21" applyNumberFormat="1" applyFont="1" applyAlignment="1">
      <alignment vertical="center"/>
      <protection/>
    </xf>
    <xf numFmtId="193" fontId="6" fillId="0" borderId="0" xfId="21" applyNumberFormat="1" applyFont="1" applyAlignment="1">
      <alignment vertical="center"/>
      <protection/>
    </xf>
    <xf numFmtId="193" fontId="8" fillId="0" borderId="0" xfId="21" applyNumberFormat="1" applyFont="1" applyBorder="1" applyAlignment="1">
      <alignment horizontal="centerContinuous" vertical="center"/>
      <protection/>
    </xf>
    <xf numFmtId="193" fontId="1" fillId="0" borderId="0" xfId="21" applyNumberFormat="1" applyFont="1" applyBorder="1" applyAlignment="1">
      <alignment horizontal="centerContinuous" vertical="center"/>
      <protection/>
    </xf>
    <xf numFmtId="193" fontId="0" fillId="0" borderId="0" xfId="0" applyNumberFormat="1" applyFont="1" applyAlignment="1">
      <alignment/>
    </xf>
    <xf numFmtId="193" fontId="4" fillId="0" borderId="0" xfId="21" applyNumberFormat="1">
      <alignment/>
      <protection/>
    </xf>
    <xf numFmtId="193" fontId="0" fillId="0" borderId="0" xfId="0" applyNumberFormat="1" applyBorder="1" applyAlignment="1">
      <alignment/>
    </xf>
    <xf numFmtId="0" fontId="0" fillId="5" borderId="0" xfId="20" applyFont="1" applyFill="1" applyBorder="1">
      <alignment/>
      <protection/>
    </xf>
    <xf numFmtId="49" fontId="4" fillId="0" borderId="0" xfId="23" applyNumberFormat="1" applyAlignment="1">
      <alignment horizontal="center" vertical="top"/>
      <protection/>
    </xf>
    <xf numFmtId="0" fontId="4" fillId="0" borderId="0" xfId="23" applyAlignment="1">
      <alignment horizontal="center" vertical="top"/>
      <protection/>
    </xf>
    <xf numFmtId="49" fontId="4" fillId="0" borderId="0" xfId="23" applyNumberFormat="1" applyFont="1" applyFill="1" applyAlignment="1">
      <alignment horizontal="center" vertical="top"/>
      <protection/>
    </xf>
    <xf numFmtId="0" fontId="4" fillId="0" borderId="0" xfId="23" applyFont="1" applyFill="1" applyAlignment="1">
      <alignment horizontal="center" vertical="top"/>
      <protection/>
    </xf>
    <xf numFmtId="49" fontId="4" fillId="0" borderId="0" xfId="23" applyNumberFormat="1" applyFill="1" applyAlignment="1">
      <alignment horizontal="center" vertical="top"/>
      <protection/>
    </xf>
    <xf numFmtId="49" fontId="8" fillId="0" borderId="0" xfId="23" applyNumberFormat="1" applyFont="1" applyFill="1" applyAlignment="1">
      <alignment horizontal="center" vertical="top"/>
      <protection/>
    </xf>
    <xf numFmtId="49" fontId="4" fillId="0" borderId="0" xfId="23" applyNumberFormat="1" applyBorder="1" applyAlignment="1">
      <alignment horizontal="center" vertical="top"/>
      <protection/>
    </xf>
    <xf numFmtId="0" fontId="4" fillId="0" borderId="0" xfId="23" applyBorder="1" applyAlignment="1">
      <alignment horizontal="center" vertical="top"/>
      <protection/>
    </xf>
    <xf numFmtId="0" fontId="1" fillId="6" borderId="0" xfId="20" applyFont="1" applyFill="1" applyBorder="1" applyAlignment="1">
      <alignment horizontal="center" vertical="center"/>
      <protection/>
    </xf>
    <xf numFmtId="0" fontId="4" fillId="0" borderId="0" xfId="23" applyFont="1">
      <alignment/>
      <protection/>
    </xf>
    <xf numFmtId="0" fontId="0" fillId="5" borderId="0" xfId="20" applyFont="1" applyFill="1">
      <alignment/>
      <protection/>
    </xf>
    <xf numFmtId="14" fontId="0" fillId="5" borderId="0" xfId="20" applyNumberFormat="1" applyFont="1" applyFill="1" applyBorder="1" applyAlignment="1">
      <alignment horizontal="left"/>
      <protection/>
    </xf>
    <xf numFmtId="0" fontId="0" fillId="2" borderId="0" xfId="20" applyFont="1" applyFill="1" applyProtection="1">
      <alignment/>
      <protection/>
    </xf>
    <xf numFmtId="0" fontId="0" fillId="2" borderId="0" xfId="20" applyFont="1" applyFill="1" applyAlignment="1" applyProtection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21" applyFont="1" applyBorder="1" applyAlignment="1">
      <alignment horizontal="right" vertical="top"/>
      <protection/>
    </xf>
    <xf numFmtId="192" fontId="0" fillId="0" borderId="0" xfId="0" applyNumberFormat="1" applyAlignment="1">
      <alignment/>
    </xf>
    <xf numFmtId="1" fontId="23" fillId="0" borderId="0" xfId="21" applyNumberFormat="1" applyFont="1" applyAlignment="1">
      <alignment vertical="center"/>
      <protection/>
    </xf>
    <xf numFmtId="0" fontId="24" fillId="0" borderId="0" xfId="0" applyFont="1" applyAlignment="1">
      <alignment/>
    </xf>
    <xf numFmtId="1" fontId="25" fillId="4" borderId="35" xfId="21" applyNumberFormat="1" applyFont="1" applyFill="1" applyBorder="1" applyAlignment="1">
      <alignment horizontal="center" vertical="center"/>
      <protection/>
    </xf>
    <xf numFmtId="0" fontId="13" fillId="4" borderId="3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0" fillId="7" borderId="10" xfId="21" applyFont="1" applyFill="1" applyBorder="1" applyAlignment="1">
      <alignment vertical="center"/>
      <protection/>
    </xf>
    <xf numFmtId="0" fontId="4" fillId="7" borderId="11" xfId="21" applyFill="1" applyBorder="1" applyAlignment="1">
      <alignment vertical="center"/>
      <protection/>
    </xf>
    <xf numFmtId="0" fontId="4" fillId="7" borderId="11" xfId="2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1" fontId="1" fillId="0" borderId="0" xfId="21" applyNumberFormat="1" applyFont="1" applyBorder="1" applyAlignment="1">
      <alignment horizontal="centerContinuous" vertical="center"/>
      <protection/>
    </xf>
    <xf numFmtId="1" fontId="1" fillId="0" borderId="0" xfId="21" applyNumberFormat="1" applyFont="1" applyBorder="1" applyAlignment="1">
      <alignment horizontal="centerContinuous" vertical="center"/>
      <protection/>
    </xf>
    <xf numFmtId="1" fontId="1" fillId="0" borderId="0" xfId="0" applyNumberFormat="1" applyFont="1" applyBorder="1" applyAlignment="1">
      <alignment horizontal="center" vertical="center"/>
    </xf>
    <xf numFmtId="0" fontId="4" fillId="0" borderId="5" xfId="21" applyBorder="1">
      <alignment/>
      <protection/>
    </xf>
    <xf numFmtId="0" fontId="4" fillId="0" borderId="5" xfId="21" applyBorder="1" applyAlignment="1">
      <alignment vertical="center"/>
      <protection/>
    </xf>
    <xf numFmtId="0" fontId="0" fillId="0" borderId="5" xfId="21" applyFont="1" applyBorder="1" applyAlignment="1">
      <alignment horizontal="center" vertical="center"/>
      <protection/>
    </xf>
    <xf numFmtId="193" fontId="4" fillId="0" borderId="5" xfId="21" applyNumberFormat="1" applyBorder="1">
      <alignment/>
      <protection/>
    </xf>
    <xf numFmtId="1" fontId="4" fillId="0" borderId="0" xfId="21" applyNumberFormat="1" applyFont="1" applyAlignment="1">
      <alignment vertical="center"/>
      <protection/>
    </xf>
    <xf numFmtId="193" fontId="4" fillId="0" borderId="0" xfId="21" applyNumberFormat="1" applyBorder="1">
      <alignment/>
      <protection/>
    </xf>
    <xf numFmtId="0" fontId="1" fillId="0" borderId="5" xfId="0" applyFont="1" applyBorder="1" applyAlignment="1">
      <alignment/>
    </xf>
    <xf numFmtId="193" fontId="1" fillId="0" borderId="35" xfId="21" applyNumberFormat="1" applyFont="1" applyBorder="1" applyAlignment="1">
      <alignment horizontal="centerContinuous" vertical="center"/>
      <protection/>
    </xf>
    <xf numFmtId="193" fontId="1" fillId="0" borderId="36" xfId="21" applyNumberFormat="1" applyFont="1" applyBorder="1" applyAlignment="1">
      <alignment horizontal="centerContinuous" vertical="center"/>
      <protection/>
    </xf>
    <xf numFmtId="0" fontId="1" fillId="0" borderId="37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1" fontId="8" fillId="0" borderId="36" xfId="21" applyNumberFormat="1" applyFont="1" applyBorder="1" applyAlignment="1">
      <alignment horizontal="centerContinuous" vertical="center"/>
      <protection/>
    </xf>
    <xf numFmtId="0" fontId="8" fillId="0" borderId="37" xfId="21" applyFont="1" applyBorder="1" applyAlignment="1">
      <alignment horizontal="centerContinuous" vertical="center"/>
      <protection/>
    </xf>
    <xf numFmtId="193" fontId="1" fillId="0" borderId="38" xfId="21" applyNumberFormat="1" applyFont="1" applyBorder="1" applyAlignment="1">
      <alignment horizontal="centerContinuous" vertical="center"/>
      <protection/>
    </xf>
    <xf numFmtId="14" fontId="0" fillId="5" borderId="0" xfId="20" applyNumberFormat="1" applyFont="1" applyFill="1" applyBorder="1" applyAlignment="1">
      <alignment horizontal="left"/>
      <protection/>
    </xf>
    <xf numFmtId="0" fontId="0" fillId="5" borderId="0" xfId="20" applyFont="1" applyFill="1" applyBorder="1" applyAlignment="1">
      <alignment horizontal="center"/>
      <protection/>
    </xf>
    <xf numFmtId="0" fontId="8" fillId="0" borderId="5" xfId="22" applyFont="1" applyBorder="1" applyAlignment="1">
      <alignment horizontal="left" vertical="center"/>
      <protection/>
    </xf>
    <xf numFmtId="0" fontId="0" fillId="5" borderId="0" xfId="20" applyFont="1" applyFill="1">
      <alignment/>
      <protection/>
    </xf>
    <xf numFmtId="0" fontId="0" fillId="0" borderId="5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" xfId="21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1" fontId="1" fillId="0" borderId="32" xfId="21" applyNumberFormat="1" applyFont="1" applyBorder="1" applyAlignment="1">
      <alignment horizontal="centerContinuous" vertical="center"/>
      <protection/>
    </xf>
    <xf numFmtId="0" fontId="1" fillId="0" borderId="33" xfId="21" applyFont="1" applyBorder="1" applyAlignment="1">
      <alignment horizontal="centerContinuous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1" fontId="8" fillId="0" borderId="32" xfId="21" applyNumberFormat="1" applyFont="1" applyBorder="1" applyAlignment="1">
      <alignment horizontal="centerContinuous" vertical="center"/>
      <protection/>
    </xf>
    <xf numFmtId="0" fontId="4" fillId="0" borderId="0" xfId="21" applyFont="1">
      <alignment/>
      <protection/>
    </xf>
    <xf numFmtId="0" fontId="9" fillId="0" borderId="32" xfId="0" applyFont="1" applyBorder="1" applyAlignment="1">
      <alignment horizontal="centerContinuous" vertical="center"/>
    </xf>
    <xf numFmtId="0" fontId="1" fillId="0" borderId="40" xfId="0" applyFont="1" applyBorder="1" applyAlignment="1">
      <alignment horizontal="centerContinuous" vertical="center"/>
    </xf>
    <xf numFmtId="0" fontId="1" fillId="0" borderId="41" xfId="0" applyFont="1" applyBorder="1" applyAlignment="1">
      <alignment horizontal="centerContinuous" vertical="center"/>
    </xf>
    <xf numFmtId="0" fontId="9" fillId="0" borderId="4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Continuous"/>
    </xf>
    <xf numFmtId="0" fontId="9" fillId="0" borderId="44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12" fillId="0" borderId="5" xfId="22" applyFont="1" applyBorder="1" applyAlignment="1">
      <alignment horizontal="left" vertical="top"/>
      <protection/>
    </xf>
    <xf numFmtId="0" fontId="20" fillId="0" borderId="5" xfId="22" applyFont="1" applyBorder="1">
      <alignment/>
      <protection/>
    </xf>
    <xf numFmtId="0" fontId="20" fillId="0" borderId="5" xfId="22" applyFont="1" applyBorder="1" applyAlignment="1">
      <alignment horizontal="centerContinuous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horizontal="right"/>
      <protection/>
    </xf>
    <xf numFmtId="0" fontId="0" fillId="5" borderId="46" xfId="20" applyFont="1" applyFill="1" applyBorder="1" applyAlignment="1">
      <alignment horizontal="left"/>
      <protection/>
    </xf>
    <xf numFmtId="14" fontId="0" fillId="5" borderId="39" xfId="20" applyNumberFormat="1" applyFont="1" applyFill="1" applyBorder="1" applyAlignment="1">
      <alignment horizontal="left"/>
      <protection/>
    </xf>
    <xf numFmtId="0" fontId="0" fillId="5" borderId="39" xfId="20" applyFont="1" applyFill="1" applyBorder="1" applyAlignment="1">
      <alignment horizontal="left"/>
      <protection/>
    </xf>
    <xf numFmtId="10" fontId="0" fillId="5" borderId="30" xfId="20" applyNumberFormat="1" applyFont="1" applyFill="1" applyBorder="1" applyAlignment="1">
      <alignment horizontal="left"/>
      <protection/>
    </xf>
    <xf numFmtId="0" fontId="0" fillId="5" borderId="30" xfId="20" applyNumberFormat="1" applyFont="1" applyFill="1" applyBorder="1" applyAlignment="1">
      <alignment horizontal="left"/>
      <protection/>
    </xf>
    <xf numFmtId="0" fontId="0" fillId="5" borderId="0" xfId="20" applyFont="1" applyFill="1" applyBorder="1" quotePrefix="1">
      <alignment/>
      <protection/>
    </xf>
    <xf numFmtId="0" fontId="4" fillId="0" borderId="0" xfId="23" applyFont="1" applyBorder="1" applyAlignment="1">
      <alignment horizontal="left" vertical="top" wrapText="1"/>
      <protection/>
    </xf>
    <xf numFmtId="0" fontId="8" fillId="0" borderId="0" xfId="23" applyFont="1" applyBorder="1" applyAlignment="1">
      <alignment horizontal="left" vertical="top" wrapText="1"/>
      <protection/>
    </xf>
    <xf numFmtId="0" fontId="20" fillId="0" borderId="0" xfId="23" applyFont="1" applyBorder="1" applyAlignment="1">
      <alignment horizontal="left" vertical="top" wrapText="1"/>
      <protection/>
    </xf>
    <xf numFmtId="0" fontId="20" fillId="0" borderId="5" xfId="23" applyFont="1" applyBorder="1" applyAlignment="1">
      <alignment horizontal="left" vertical="top" wrapText="1"/>
      <protection/>
    </xf>
    <xf numFmtId="0" fontId="4" fillId="0" borderId="6" xfId="23" applyBorder="1" applyAlignment="1">
      <alignment horizontal="left" vertical="top" wrapText="1"/>
      <protection/>
    </xf>
    <xf numFmtId="0" fontId="4" fillId="0" borderId="0" xfId="23" applyBorder="1" applyAlignment="1">
      <alignment horizontal="left" vertical="top" wrapText="1"/>
      <protection/>
    </xf>
    <xf numFmtId="0" fontId="4" fillId="0" borderId="39" xfId="23" applyBorder="1" applyAlignment="1">
      <alignment horizontal="left" vertical="top" wrapText="1"/>
      <protection/>
    </xf>
    <xf numFmtId="0" fontId="8" fillId="0" borderId="6" xfId="23" applyFont="1" applyBorder="1" applyAlignment="1">
      <alignment horizontal="left" vertical="top" wrapText="1"/>
      <protection/>
    </xf>
    <xf numFmtId="0" fontId="4" fillId="0" borderId="6" xfId="23" applyFont="1" applyBorder="1" applyAlignment="1">
      <alignment horizontal="left" vertical="top" wrapText="1"/>
      <protection/>
    </xf>
    <xf numFmtId="0" fontId="4" fillId="0" borderId="39" xfId="23" applyFont="1" applyBorder="1" applyAlignment="1">
      <alignment horizontal="left" vertical="top" wrapText="1"/>
      <protection/>
    </xf>
    <xf numFmtId="0" fontId="20" fillId="0" borderId="6" xfId="23" applyFont="1" applyBorder="1" applyAlignment="1">
      <alignment horizontal="left" vertical="top" wrapText="1"/>
      <protection/>
    </xf>
    <xf numFmtId="0" fontId="4" fillId="0" borderId="0" xfId="23" applyAlignment="1">
      <alignment horizontal="left" vertical="top" wrapText="1"/>
      <protection/>
    </xf>
    <xf numFmtId="0" fontId="20" fillId="0" borderId="3" xfId="23" applyFont="1" applyBorder="1" applyAlignment="1">
      <alignment horizontal="left" vertical="top" wrapText="1"/>
      <protection/>
    </xf>
    <xf numFmtId="0" fontId="4" fillId="0" borderId="30" xfId="23" applyBorder="1" applyAlignment="1">
      <alignment horizontal="left" vertical="top" wrapText="1"/>
      <protection/>
    </xf>
    <xf numFmtId="0" fontId="1" fillId="0" borderId="0" xfId="21" applyFont="1" applyBorder="1" applyAlignment="1">
      <alignment vertical="center"/>
      <protection/>
    </xf>
    <xf numFmtId="0" fontId="14" fillId="7" borderId="1" xfId="20" applyFont="1" applyFill="1" applyBorder="1">
      <alignment/>
      <protection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>
      <alignment/>
      <protection/>
    </xf>
    <xf numFmtId="14" fontId="0" fillId="5" borderId="12" xfId="20" applyNumberFormat="1" applyFont="1" applyFill="1" applyBorder="1" applyAlignment="1">
      <alignment horizontal="left"/>
      <protection/>
    </xf>
    <xf numFmtId="0" fontId="38" fillId="2" borderId="0" xfId="20" applyFont="1" applyFill="1" applyProtection="1">
      <alignment/>
      <protection/>
    </xf>
    <xf numFmtId="0" fontId="9" fillId="0" borderId="0" xfId="0" applyFont="1" applyBorder="1" applyAlignment="1">
      <alignment horizontal="centerContinuous"/>
    </xf>
    <xf numFmtId="193" fontId="9" fillId="0" borderId="0" xfId="0" applyNumberFormat="1" applyFont="1" applyBorder="1" applyAlignment="1">
      <alignment horizontal="centerContinuous"/>
    </xf>
    <xf numFmtId="0" fontId="11" fillId="0" borderId="2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53" xfId="0" applyNumberFormat="1" applyFont="1" applyBorder="1" applyAlignment="1">
      <alignment horizontal="center" vertical="center"/>
    </xf>
    <xf numFmtId="0" fontId="0" fillId="5" borderId="0" xfId="20" applyFont="1" applyFill="1" applyAlignment="1">
      <alignment horizontal="center"/>
      <protection/>
    </xf>
    <xf numFmtId="0" fontId="0" fillId="5" borderId="0" xfId="20" applyFont="1" applyFill="1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3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193" fontId="1" fillId="0" borderId="0" xfId="21" applyNumberFormat="1" applyFont="1" applyBorder="1" applyAlignment="1" quotePrefix="1">
      <alignment horizontal="center" vertical="center"/>
      <protection/>
    </xf>
    <xf numFmtId="0" fontId="1" fillId="0" borderId="2" xfId="2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1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11" fillId="0" borderId="2" xfId="23" applyFont="1" applyBorder="1" applyAlignment="1">
      <alignment horizontal="left" vertical="center" wrapText="1"/>
      <protection/>
    </xf>
    <xf numFmtId="0" fontId="11" fillId="0" borderId="1" xfId="23" applyFont="1" applyBorder="1" applyAlignment="1">
      <alignment horizontal="left" vertical="center"/>
      <protection/>
    </xf>
    <xf numFmtId="0" fontId="11" fillId="0" borderId="9" xfId="23" applyFont="1" applyBorder="1" applyAlignment="1">
      <alignment horizontal="left" vertical="center"/>
      <protection/>
    </xf>
    <xf numFmtId="0" fontId="11" fillId="0" borderId="3" xfId="23" applyFont="1" applyBorder="1" applyAlignment="1">
      <alignment horizontal="left" vertical="center"/>
      <protection/>
    </xf>
    <xf numFmtId="0" fontId="11" fillId="0" borderId="5" xfId="23" applyFont="1" applyBorder="1" applyAlignment="1">
      <alignment horizontal="left" vertical="center"/>
      <protection/>
    </xf>
    <xf numFmtId="0" fontId="11" fillId="0" borderId="4" xfId="23" applyFont="1" applyBorder="1" applyAlignment="1">
      <alignment horizontal="left" vertical="center"/>
      <protection/>
    </xf>
    <xf numFmtId="0" fontId="5" fillId="0" borderId="1" xfId="23" applyFont="1" applyBorder="1" applyAlignment="1">
      <alignment horizontal="center"/>
      <protection/>
    </xf>
    <xf numFmtId="0" fontId="5" fillId="0" borderId="9" xfId="23" applyFont="1" applyBorder="1" applyAlignment="1">
      <alignment horizontal="center"/>
      <protection/>
    </xf>
    <xf numFmtId="0" fontId="1" fillId="5" borderId="0" xfId="20" applyFont="1" applyFill="1" applyBorder="1">
      <alignment/>
      <protection/>
    </xf>
    <xf numFmtId="0" fontId="0" fillId="2" borderId="0" xfId="20" applyFont="1" applyFill="1" applyProtection="1">
      <alignment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Eingabemaske" xfId="20"/>
    <cellStyle name="Standard_VAAUSWER" xfId="21"/>
    <cellStyle name="Standard_VAERGEBN" xfId="22"/>
    <cellStyle name="Standard_Verbesserungsprogramm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5675"/>
          <c:w val="0.9242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'Balk.Proz.'!$H$19:$H$30</c:f>
              <c:numCache/>
            </c:numRef>
          </c:val>
        </c:ser>
        <c:gapWidth val="200"/>
        <c:axId val="22321874"/>
        <c:axId val="66679139"/>
      </c:barChart>
      <c:catAx>
        <c:axId val="22321874"/>
        <c:scaling>
          <c:orientation val="maxMin"/>
        </c:scaling>
        <c:axPos val="l"/>
        <c:delete val="1"/>
        <c:majorTickMark val="in"/>
        <c:minorTickMark val="none"/>
        <c:tickLblPos val="nextTo"/>
        <c:crossAx val="66679139"/>
        <c:crosses val="autoZero"/>
        <c:auto val="0"/>
        <c:lblOffset val="100"/>
        <c:noMultiLvlLbl val="0"/>
      </c:catAx>
      <c:valAx>
        <c:axId val="66679139"/>
        <c:scaling>
          <c:orientation val="minMax"/>
          <c:max val="100"/>
          <c:min val="50"/>
        </c:scaling>
        <c:axPos val="t"/>
        <c:delete val="1"/>
        <c:majorTickMark val="in"/>
        <c:minorTickMark val="none"/>
        <c:tickLblPos val="nextTo"/>
        <c:crossAx val="223218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325"/>
          <c:w val="0.941"/>
          <c:h val="0.97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elete val="1"/>
          </c:dLbls>
          <c:val>
            <c:numRef>
              <c:f>'Balk.Proz.'!$H$12:$H$13</c:f>
              <c:numCache/>
            </c:numRef>
          </c:val>
        </c:ser>
        <c:gapWidth val="200"/>
        <c:axId val="63241340"/>
        <c:axId val="32301149"/>
      </c:barChart>
      <c:catAx>
        <c:axId val="63241340"/>
        <c:scaling>
          <c:orientation val="maxMin"/>
        </c:scaling>
        <c:axPos val="l"/>
        <c:delete val="1"/>
        <c:majorTickMark val="in"/>
        <c:minorTickMark val="none"/>
        <c:tickLblPos val="nextTo"/>
        <c:crossAx val="32301149"/>
        <c:crosses val="autoZero"/>
        <c:auto val="0"/>
        <c:lblOffset val="100"/>
        <c:noMultiLvlLbl val="0"/>
      </c:catAx>
      <c:valAx>
        <c:axId val="32301149"/>
        <c:scaling>
          <c:orientation val="minMax"/>
          <c:max val="100"/>
          <c:min val="50"/>
        </c:scaling>
        <c:axPos val="t"/>
        <c:delete val="1"/>
        <c:majorTickMark val="in"/>
        <c:minorTickMark val="none"/>
        <c:tickLblPos val="nextTo"/>
        <c:crossAx val="632413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97"/>
          <c:w val="0.8905"/>
          <c:h val="0.890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elete val="1"/>
          </c:dLbls>
          <c:val>
            <c:numRef>
              <c:f>'Balk.Proz.'!$H$36:$H$39</c:f>
              <c:numCache/>
            </c:numRef>
          </c:val>
        </c:ser>
        <c:gapWidth val="200"/>
        <c:axId val="22274886"/>
        <c:axId val="66256247"/>
      </c:barChart>
      <c:catAx>
        <c:axId val="22274886"/>
        <c:scaling>
          <c:orientation val="maxMin"/>
        </c:scaling>
        <c:axPos val="l"/>
        <c:delete val="1"/>
        <c:majorTickMark val="in"/>
        <c:minorTickMark val="none"/>
        <c:tickLblPos val="nextTo"/>
        <c:crossAx val="66256247"/>
        <c:crosses val="autoZero"/>
        <c:auto val="0"/>
        <c:lblOffset val="100"/>
        <c:noMultiLvlLbl val="0"/>
      </c:catAx>
      <c:valAx>
        <c:axId val="66256247"/>
        <c:scaling>
          <c:orientation val="minMax"/>
          <c:max val="100"/>
          <c:min val="50"/>
        </c:scaling>
        <c:axPos val="t"/>
        <c:delete val="1"/>
        <c:majorTickMark val="in"/>
        <c:minorTickMark val="none"/>
        <c:tickLblPos val="nextTo"/>
        <c:crossAx val="222748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257175</xdr:colOff>
      <xdr:row>1</xdr:row>
      <xdr:rowOff>38100</xdr:rowOff>
    </xdr:from>
    <xdr:to>
      <xdr:col>41</xdr:col>
      <xdr:colOff>742950</xdr:colOff>
      <xdr:row>68</xdr:row>
      <xdr:rowOff>104775</xdr:rowOff>
    </xdr:to>
    <xdr:sp>
      <xdr:nvSpPr>
        <xdr:cNvPr id="1" name="Text 8"/>
        <xdr:cNvSpPr txBox="1">
          <a:spLocks noChangeArrowheads="1"/>
        </xdr:cNvSpPr>
      </xdr:nvSpPr>
      <xdr:spPr>
        <a:xfrm>
          <a:off x="6581775" y="361950"/>
          <a:ext cx="6934200" cy="9991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zu A Produktentstehungsprozess: Bewertung bei neuen/geänderten Produkten und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Prozessen. Wenn vergleichbare Serienfertigung vorhanden ist in Kombination mit  
        Block B Serienfertigung. Bewertet wird der aktuelle Realisierungsstand des 
        Projektes zum Audittermin im Vergleich zu dem mit dem Kunden abgestimmten
        Projektplan / QM-Plan.
zu A1/A2 Produktentwicklung/Prozessentwicklung: Die Prozessentwicklung kann auch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ohne das Element Produktentwicklung bewertet werden, wenn diese beim 
        Auftraggeber erfolgt oder bereits abgeschlossen ist (z.B. bei Zweitlieferanten).
        Bewertung Realisierungsstand wie A.
zu B Serienproduktion: Bewertung nach Abschluß der Produkt-/Prozessentwicklung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(Serienfertigung). In Kombination mit A im Vorstadium, wenn vergleichbare      
        Produktionsmöglichkeiten gegeben sind. Bei Beginn der Serienfertigung müssen
        die Maßnahmen aus Produkt-/Prozessentwicklung umgesetzt sein.
zu Prozessschritte: Jede Produktgruppe (siehe Anlage Produktgruppenkatalog) hat
         eigene Prozessschritte, die einzeln bewertet werden. Hier Bewertung aller
         Prozessschritte. Erfüllungsgrade sind in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bis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10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einzutragen (horizontale
         Auswertung).
Zu den 4 Bewertungsblöcken in der Produktion kann über alle Prozessschritte ein
QM-Systembezug hergestellt werden (vertikale Auswertung).
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U1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U4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: Durchschnittliche Erfüllungsgrade der Ergebnisse mit QM-Systembezug.  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 Die Auswertung ermöglicht ggf. QM-Systemelemente erneut zu auditieren. 
zu Produktgruppen/Prozessschritte: Erfüllungsgrade [E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PG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] zu Produktgruppen mit  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   jeweils eigenen Lieferumfängen
         A = Preß.-/Stanzteile (Prozeßschritt 1)
         B = ZSB. Metallteile geschweißt mit mech. Bearbeitung und Lackierung 
                (Prozessschritte 1, 2, 3, 4, 5)
         C = ZSB. Metallteile montiert mit Schweißung, mech. Bearbeitung, Lackierung
                         und Kunststoffspritzguß (Prozessschritte 1, 2, 3, 4, 5, 6, 7)
         D = Kunststoffspritzgußteile (Prozessschritt 6)
zu Gesamterfüllungsgrade [E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D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=Produktentstehungsprozess;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=Serienproduktion]: Gesamterfüllungsgrad zu den einzelnen Produktgruppen,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errechnet aus den Erfüllungsgraden der der jeweiligen Produktgruppe zugeordneten, einzeln bewerteten Elemente 
[Durchschnitt aus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DE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und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PE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(hier nur Kunststoffspritzgußteile)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, 
 bzw.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Z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,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PG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und E</a:t>
          </a:r>
          <a:r>
            <a:rPr lang="en-US" cap="none" sz="1400" b="0" i="0" u="none" baseline="-25000">
              <a:latin typeface="Arial"/>
              <a:ea typeface="Arial"/>
              <a:cs typeface="Arial"/>
            </a:rPr>
            <a:t>K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(für Produktgruppen mit bereits vorhandener Serienproduktion).]</a:t>
          </a:r>
        </a:p>
      </xdr:txBody>
    </xdr:sp>
    <xdr:clientData/>
  </xdr:twoCellAnchor>
  <xdr:twoCellAnchor>
    <xdr:from>
      <xdr:col>14</xdr:col>
      <xdr:colOff>180975</xdr:colOff>
      <xdr:row>3</xdr:row>
      <xdr:rowOff>57150</xdr:rowOff>
    </xdr:from>
    <xdr:to>
      <xdr:col>15</xdr:col>
      <xdr:colOff>66675</xdr:colOff>
      <xdr:row>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2943225" y="77152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</xdr:row>
      <xdr:rowOff>47625</xdr:rowOff>
    </xdr:from>
    <xdr:to>
      <xdr:col>36</xdr:col>
      <xdr:colOff>0</xdr:colOff>
      <xdr:row>3</xdr:row>
      <xdr:rowOff>104775</xdr:rowOff>
    </xdr:to>
    <xdr:sp>
      <xdr:nvSpPr>
        <xdr:cNvPr id="3" name="Zeichnung 13"/>
        <xdr:cNvSpPr>
          <a:spLocks/>
        </xdr:cNvSpPr>
      </xdr:nvSpPr>
      <xdr:spPr>
        <a:xfrm>
          <a:off x="2990850" y="371475"/>
          <a:ext cx="5972175" cy="447675"/>
        </a:xfrm>
        <a:custGeom>
          <a:pathLst>
            <a:path h="47" w="627">
              <a:moveTo>
                <a:pt x="0" y="47"/>
              </a:moveTo>
              <a:lnTo>
                <a:pt x="328" y="47"/>
              </a:lnTo>
              <a:lnTo>
                <a:pt x="362" y="0"/>
              </a:lnTo>
              <a:lnTo>
                <a:pt x="627" y="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35</xdr:col>
      <xdr:colOff>85725</xdr:colOff>
      <xdr:row>15</xdr:row>
      <xdr:rowOff>76200</xdr:rowOff>
    </xdr:to>
    <xdr:sp>
      <xdr:nvSpPr>
        <xdr:cNvPr id="4" name="Zeichnung 20"/>
        <xdr:cNvSpPr>
          <a:spLocks/>
        </xdr:cNvSpPr>
      </xdr:nvSpPr>
      <xdr:spPr>
        <a:xfrm>
          <a:off x="2971800" y="2552700"/>
          <a:ext cx="5314950" cy="352425"/>
        </a:xfrm>
        <a:custGeom>
          <a:pathLst>
            <a:path h="37" w="558">
              <a:moveTo>
                <a:pt x="0" y="0"/>
              </a:moveTo>
              <a:lnTo>
                <a:pt x="170" y="0"/>
              </a:lnTo>
              <a:lnTo>
                <a:pt x="389" y="37"/>
              </a:lnTo>
              <a:lnTo>
                <a:pt x="558" y="37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66675</xdr:rowOff>
    </xdr:from>
    <xdr:to>
      <xdr:col>15</xdr:col>
      <xdr:colOff>66675</xdr:colOff>
      <xdr:row>13</xdr:row>
      <xdr:rowOff>161925</xdr:rowOff>
    </xdr:to>
    <xdr:sp>
      <xdr:nvSpPr>
        <xdr:cNvPr id="5" name="Oval 5"/>
        <xdr:cNvSpPr>
          <a:spLocks/>
        </xdr:cNvSpPr>
      </xdr:nvSpPr>
      <xdr:spPr>
        <a:xfrm>
          <a:off x="2943225" y="250507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21</xdr:row>
      <xdr:rowOff>38100</xdr:rowOff>
    </xdr:from>
    <xdr:to>
      <xdr:col>34</xdr:col>
      <xdr:colOff>600075</xdr:colOff>
      <xdr:row>24</xdr:row>
      <xdr:rowOff>38100</xdr:rowOff>
    </xdr:to>
    <xdr:sp>
      <xdr:nvSpPr>
        <xdr:cNvPr id="6" name="Zeichnung 24"/>
        <xdr:cNvSpPr>
          <a:spLocks/>
        </xdr:cNvSpPr>
      </xdr:nvSpPr>
      <xdr:spPr>
        <a:xfrm>
          <a:off x="2952750" y="3686175"/>
          <a:ext cx="5086350" cy="466725"/>
        </a:xfrm>
        <a:custGeom>
          <a:pathLst>
            <a:path h="34" w="526">
              <a:moveTo>
                <a:pt x="0" y="0"/>
              </a:moveTo>
              <a:lnTo>
                <a:pt x="340" y="0"/>
              </a:lnTo>
              <a:lnTo>
                <a:pt x="366" y="34"/>
              </a:lnTo>
              <a:lnTo>
                <a:pt x="526" y="3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58</xdr:row>
      <xdr:rowOff>28575</xdr:rowOff>
    </xdr:from>
    <xdr:to>
      <xdr:col>30</xdr:col>
      <xdr:colOff>171450</xdr:colOff>
      <xdr:row>58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6048375" y="894397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63</xdr:row>
      <xdr:rowOff>28575</xdr:rowOff>
    </xdr:from>
    <xdr:to>
      <xdr:col>21</xdr:col>
      <xdr:colOff>57150</xdr:colOff>
      <xdr:row>63</xdr:row>
      <xdr:rowOff>123825</xdr:rowOff>
    </xdr:to>
    <xdr:sp>
      <xdr:nvSpPr>
        <xdr:cNvPr id="8" name="Oval 8"/>
        <xdr:cNvSpPr>
          <a:spLocks/>
        </xdr:cNvSpPr>
      </xdr:nvSpPr>
      <xdr:spPr>
        <a:xfrm>
          <a:off x="4143375" y="9620250"/>
          <a:ext cx="762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66675</xdr:rowOff>
    </xdr:from>
    <xdr:to>
      <xdr:col>15</xdr:col>
      <xdr:colOff>66675</xdr:colOff>
      <xdr:row>9</xdr:row>
      <xdr:rowOff>161925</xdr:rowOff>
    </xdr:to>
    <xdr:sp>
      <xdr:nvSpPr>
        <xdr:cNvPr id="9" name="Oval 9"/>
        <xdr:cNvSpPr>
          <a:spLocks/>
        </xdr:cNvSpPr>
      </xdr:nvSpPr>
      <xdr:spPr>
        <a:xfrm>
          <a:off x="2943225" y="181927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104775</xdr:rowOff>
    </xdr:from>
    <xdr:to>
      <xdr:col>19</xdr:col>
      <xdr:colOff>95250</xdr:colOff>
      <xdr:row>9</xdr:row>
      <xdr:rowOff>123825</xdr:rowOff>
    </xdr:to>
    <xdr:sp>
      <xdr:nvSpPr>
        <xdr:cNvPr id="10" name="Zeichnung 17"/>
        <xdr:cNvSpPr>
          <a:spLocks/>
        </xdr:cNvSpPr>
      </xdr:nvSpPr>
      <xdr:spPr>
        <a:xfrm>
          <a:off x="2962275" y="1238250"/>
          <a:ext cx="895350" cy="63817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16317" y="16384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57150</xdr:rowOff>
    </xdr:from>
    <xdr:to>
      <xdr:col>15</xdr:col>
      <xdr:colOff>66675</xdr:colOff>
      <xdr:row>5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2943225" y="119062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590550</xdr:colOff>
      <xdr:row>12</xdr:row>
      <xdr:rowOff>104775</xdr:rowOff>
    </xdr:from>
    <xdr:to>
      <xdr:col>37</xdr:col>
      <xdr:colOff>619125</xdr:colOff>
      <xdr:row>12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10315575" y="2333625"/>
          <a:ext cx="285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47</xdr:row>
      <xdr:rowOff>66675</xdr:rowOff>
    </xdr:from>
    <xdr:to>
      <xdr:col>29</xdr:col>
      <xdr:colOff>28575</xdr:colOff>
      <xdr:row>48</xdr:row>
      <xdr:rowOff>0</xdr:rowOff>
    </xdr:to>
    <xdr:sp>
      <xdr:nvSpPr>
        <xdr:cNvPr id="13" name="Oval 13"/>
        <xdr:cNvSpPr>
          <a:spLocks/>
        </xdr:cNvSpPr>
      </xdr:nvSpPr>
      <xdr:spPr>
        <a:xfrm>
          <a:off x="5705475" y="7448550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31</xdr:row>
      <xdr:rowOff>66675</xdr:rowOff>
    </xdr:from>
    <xdr:to>
      <xdr:col>34</xdr:col>
      <xdr:colOff>504825</xdr:colOff>
      <xdr:row>47</xdr:row>
      <xdr:rowOff>104775</xdr:rowOff>
    </xdr:to>
    <xdr:sp>
      <xdr:nvSpPr>
        <xdr:cNvPr id="14" name="Zeichnung 42"/>
        <xdr:cNvSpPr>
          <a:spLocks/>
        </xdr:cNvSpPr>
      </xdr:nvSpPr>
      <xdr:spPr>
        <a:xfrm>
          <a:off x="5715000" y="5238750"/>
          <a:ext cx="2228850" cy="2247900"/>
        </a:xfrm>
        <a:custGeom>
          <a:pathLst>
            <a:path h="236" w="234">
              <a:moveTo>
                <a:pt x="0" y="236"/>
              </a:moveTo>
              <a:lnTo>
                <a:pt x="51" y="236"/>
              </a:lnTo>
              <a:lnTo>
                <a:pt x="80" y="0"/>
              </a:lnTo>
              <a:lnTo>
                <a:pt x="234" y="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36</xdr:col>
      <xdr:colOff>571500</xdr:colOff>
      <xdr:row>9</xdr:row>
      <xdr:rowOff>123825</xdr:rowOff>
    </xdr:to>
    <xdr:sp>
      <xdr:nvSpPr>
        <xdr:cNvPr id="15" name="Zeichnung 47"/>
        <xdr:cNvSpPr>
          <a:spLocks/>
        </xdr:cNvSpPr>
      </xdr:nvSpPr>
      <xdr:spPr>
        <a:xfrm>
          <a:off x="2990850" y="1752600"/>
          <a:ext cx="6543675" cy="123825"/>
        </a:xfrm>
        <a:custGeom>
          <a:pathLst>
            <a:path h="13" w="687">
              <a:moveTo>
                <a:pt x="0" y="13"/>
              </a:moveTo>
              <a:lnTo>
                <a:pt x="332" y="13"/>
              </a:lnTo>
              <a:lnTo>
                <a:pt x="370" y="0"/>
              </a:lnTo>
              <a:lnTo>
                <a:pt x="687" y="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39</xdr:row>
      <xdr:rowOff>28575</xdr:rowOff>
    </xdr:from>
    <xdr:to>
      <xdr:col>36</xdr:col>
      <xdr:colOff>200025</xdr:colOff>
      <xdr:row>58</xdr:row>
      <xdr:rowOff>76200</xdr:rowOff>
    </xdr:to>
    <xdr:sp>
      <xdr:nvSpPr>
        <xdr:cNvPr id="16" name="Zeichnung 48"/>
        <xdr:cNvSpPr>
          <a:spLocks/>
        </xdr:cNvSpPr>
      </xdr:nvSpPr>
      <xdr:spPr>
        <a:xfrm>
          <a:off x="6086475" y="6419850"/>
          <a:ext cx="3076575" cy="2571750"/>
        </a:xfrm>
        <a:custGeom>
          <a:pathLst>
            <a:path h="270" w="323">
              <a:moveTo>
                <a:pt x="0" y="270"/>
              </a:moveTo>
              <a:lnTo>
                <a:pt x="24" y="270"/>
              </a:lnTo>
              <a:lnTo>
                <a:pt x="41" y="0"/>
              </a:lnTo>
              <a:lnTo>
                <a:pt x="323" y="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55</xdr:row>
      <xdr:rowOff>38100</xdr:rowOff>
    </xdr:from>
    <xdr:to>
      <xdr:col>34</xdr:col>
      <xdr:colOff>333375</xdr:colOff>
      <xdr:row>63</xdr:row>
      <xdr:rowOff>76200</xdr:rowOff>
    </xdr:to>
    <xdr:sp>
      <xdr:nvSpPr>
        <xdr:cNvPr id="17" name="Zeichnung 49"/>
        <xdr:cNvSpPr>
          <a:spLocks/>
        </xdr:cNvSpPr>
      </xdr:nvSpPr>
      <xdr:spPr>
        <a:xfrm>
          <a:off x="4191000" y="8524875"/>
          <a:ext cx="3581400" cy="1143000"/>
        </a:xfrm>
        <a:custGeom>
          <a:pathLst>
            <a:path h="124" w="376">
              <a:moveTo>
                <a:pt x="0" y="124"/>
              </a:moveTo>
              <a:lnTo>
                <a:pt x="27" y="61"/>
              </a:lnTo>
              <a:lnTo>
                <a:pt x="233" y="61"/>
              </a:lnTo>
              <a:lnTo>
                <a:pt x="244" y="0"/>
              </a:lnTo>
              <a:lnTo>
                <a:pt x="376" y="0"/>
              </a:lnTo>
            </a:path>
          </a:pathLst>
        </a:cu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63</xdr:row>
      <xdr:rowOff>9525</xdr:rowOff>
    </xdr:from>
    <xdr:to>
      <xdr:col>12</xdr:col>
      <xdr:colOff>19050</xdr:colOff>
      <xdr:row>65</xdr:row>
      <xdr:rowOff>95250</xdr:rowOff>
    </xdr:to>
    <xdr:grpSp>
      <xdr:nvGrpSpPr>
        <xdr:cNvPr id="18" name="Group 18"/>
        <xdr:cNvGrpSpPr>
          <a:grpSpLocks/>
        </xdr:cNvGrpSpPr>
      </xdr:nvGrpSpPr>
      <xdr:grpSpPr>
        <a:xfrm>
          <a:off x="85725" y="9601200"/>
          <a:ext cx="2295525" cy="371475"/>
          <a:chOff x="19" y="1011"/>
          <a:chExt cx="241" cy="39"/>
        </a:xfrm>
        <a:solidFill>
          <a:srgbClr val="FFFFFF"/>
        </a:solidFill>
      </xdr:grpSpPr>
      <xdr:sp>
        <xdr:nvSpPr>
          <xdr:cNvPr id="19" name="Text 29"/>
          <xdr:cNvSpPr txBox="1">
            <a:spLocks noChangeArrowheads="1"/>
          </xdr:cNvSpPr>
        </xdr:nvSpPr>
        <xdr:spPr>
          <a:xfrm>
            <a:off x="126" y="1011"/>
            <a:ext cx="81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DE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+ 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PE</a:t>
            </a:r>
          </a:p>
        </xdr:txBody>
      </xdr:sp>
      <xdr:sp>
        <xdr:nvSpPr>
          <xdr:cNvPr id="20" name="Text 30"/>
          <xdr:cNvSpPr txBox="1">
            <a:spLocks noChangeArrowheads="1"/>
          </xdr:cNvSpPr>
        </xdr:nvSpPr>
        <xdr:spPr>
          <a:xfrm>
            <a:off x="93" y="1031"/>
            <a:ext cx="167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Anzahl bewerteter Elemente</a:t>
            </a:r>
          </a:p>
        </xdr:txBody>
      </xdr:sp>
      <xdr:sp>
        <xdr:nvSpPr>
          <xdr:cNvPr id="21" name="Text 31"/>
          <xdr:cNvSpPr txBox="1">
            <a:spLocks noChangeArrowheads="1"/>
          </xdr:cNvSpPr>
        </xdr:nvSpPr>
        <xdr:spPr>
          <a:xfrm>
            <a:off x="19" y="1012"/>
            <a:ext cx="74" cy="3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[%] =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93" y="1032"/>
            <a:ext cx="1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133350</xdr:colOff>
      <xdr:row>63</xdr:row>
      <xdr:rowOff>28575</xdr:rowOff>
    </xdr:from>
    <xdr:to>
      <xdr:col>20</xdr:col>
      <xdr:colOff>161925</xdr:colOff>
      <xdr:row>65</xdr:row>
      <xdr:rowOff>104775</xdr:rowOff>
    </xdr:to>
    <xdr:grpSp>
      <xdr:nvGrpSpPr>
        <xdr:cNvPr id="23" name="Group 23"/>
        <xdr:cNvGrpSpPr>
          <a:grpSpLocks/>
        </xdr:cNvGrpSpPr>
      </xdr:nvGrpSpPr>
      <xdr:grpSpPr>
        <a:xfrm>
          <a:off x="2295525" y="9620250"/>
          <a:ext cx="1828800" cy="361950"/>
          <a:chOff x="241" y="1014"/>
          <a:chExt cx="192" cy="38"/>
        </a:xfrm>
        <a:solidFill>
          <a:srgbClr val="FFFFFF"/>
        </a:solidFill>
      </xdr:grpSpPr>
      <xdr:sp>
        <xdr:nvSpPr>
          <xdr:cNvPr id="24" name="Text 24"/>
          <xdr:cNvSpPr txBox="1">
            <a:spLocks noChangeArrowheads="1"/>
          </xdr:cNvSpPr>
        </xdr:nvSpPr>
        <xdr:spPr>
          <a:xfrm>
            <a:off x="341" y="1014"/>
            <a:ext cx="92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Z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+ 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PG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+ 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25" name="Text 26"/>
          <xdr:cNvSpPr txBox="1">
            <a:spLocks noChangeArrowheads="1"/>
          </xdr:cNvSpPr>
        </xdr:nvSpPr>
        <xdr:spPr>
          <a:xfrm>
            <a:off x="241" y="1014"/>
            <a:ext cx="68" cy="3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P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[%] =</a:t>
            </a:r>
          </a:p>
        </xdr:txBody>
      </xdr:sp>
    </xdr:grpSp>
    <xdr:clientData/>
  </xdr:twoCellAnchor>
  <xdr:twoCellAnchor>
    <xdr:from>
      <xdr:col>14</xdr:col>
      <xdr:colOff>190500</xdr:colOff>
      <xdr:row>64</xdr:row>
      <xdr:rowOff>66675</xdr:rowOff>
    </xdr:from>
    <xdr:to>
      <xdr:col>22</xdr:col>
      <xdr:colOff>114300</xdr:colOff>
      <xdr:row>64</xdr:row>
      <xdr:rowOff>66675</xdr:rowOff>
    </xdr:to>
    <xdr:sp>
      <xdr:nvSpPr>
        <xdr:cNvPr id="26" name="Line 26"/>
        <xdr:cNvSpPr>
          <a:spLocks/>
        </xdr:cNvSpPr>
      </xdr:nvSpPr>
      <xdr:spPr>
        <a:xfrm>
          <a:off x="2952750" y="9801225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180975</xdr:colOff>
      <xdr:row>64</xdr:row>
      <xdr:rowOff>76200</xdr:rowOff>
    </xdr:from>
    <xdr:to>
      <xdr:col>22</xdr:col>
      <xdr:colOff>171450</xdr:colOff>
      <xdr:row>65</xdr:row>
      <xdr:rowOff>114300</xdr:rowOff>
    </xdr:to>
    <xdr:sp>
      <xdr:nvSpPr>
        <xdr:cNvPr id="27" name="Text 30"/>
        <xdr:cNvSpPr txBox="1">
          <a:spLocks noChangeArrowheads="1"/>
        </xdr:cNvSpPr>
      </xdr:nvSpPr>
      <xdr:spPr>
        <a:xfrm>
          <a:off x="2943225" y="9810750"/>
          <a:ext cx="15906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Anzahl bewerteter Elemente</a:t>
          </a:r>
        </a:p>
      </xdr:txBody>
    </xdr:sp>
    <xdr:clientData fLocksWithSheet="0"/>
  </xdr:twoCellAnchor>
  <xdr:twoCellAnchor>
    <xdr:from>
      <xdr:col>14</xdr:col>
      <xdr:colOff>142875</xdr:colOff>
      <xdr:row>20</xdr:row>
      <xdr:rowOff>123825</xdr:rowOff>
    </xdr:from>
    <xdr:to>
      <xdr:col>15</xdr:col>
      <xdr:colOff>28575</xdr:colOff>
      <xdr:row>21</xdr:row>
      <xdr:rowOff>76200</xdr:rowOff>
    </xdr:to>
    <xdr:sp>
      <xdr:nvSpPr>
        <xdr:cNvPr id="28" name="Oval 28"/>
        <xdr:cNvSpPr>
          <a:spLocks/>
        </xdr:cNvSpPr>
      </xdr:nvSpPr>
      <xdr:spPr>
        <a:xfrm>
          <a:off x="2905125" y="3629025"/>
          <a:ext cx="85725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9525</xdr:rowOff>
    </xdr:from>
    <xdr:to>
      <xdr:col>28</xdr:col>
      <xdr:colOff>38100</xdr:colOff>
      <xdr:row>18</xdr:row>
      <xdr:rowOff>0</xdr:rowOff>
    </xdr:to>
    <xdr:grpSp>
      <xdr:nvGrpSpPr>
        <xdr:cNvPr id="1" name="Group 85"/>
        <xdr:cNvGrpSpPr>
          <a:grpSpLocks/>
        </xdr:cNvGrpSpPr>
      </xdr:nvGrpSpPr>
      <xdr:grpSpPr>
        <a:xfrm>
          <a:off x="3790950" y="2686050"/>
          <a:ext cx="2038350" cy="419100"/>
          <a:chOff x="397" y="273"/>
          <a:chExt cx="214" cy="44"/>
        </a:xfrm>
        <a:solidFill>
          <a:srgbClr val="FFFFFF"/>
        </a:solidFill>
      </xdr:grpSpPr>
      <xdr:sp>
        <xdr:nvSpPr>
          <xdr:cNvPr id="2" name="Text 29"/>
          <xdr:cNvSpPr txBox="1">
            <a:spLocks noChangeArrowheads="1"/>
          </xdr:cNvSpPr>
        </xdr:nvSpPr>
        <xdr:spPr>
          <a:xfrm>
            <a:off x="487" y="273"/>
            <a:ext cx="81" cy="1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DE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+  E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PE</a:t>
            </a:r>
          </a:p>
        </xdr:txBody>
      </xdr:sp>
      <xdr:sp>
        <xdr:nvSpPr>
          <xdr:cNvPr id="3" name="Text 30"/>
          <xdr:cNvSpPr txBox="1">
            <a:spLocks noChangeArrowheads="1"/>
          </xdr:cNvSpPr>
        </xdr:nvSpPr>
        <xdr:spPr>
          <a:xfrm>
            <a:off x="450" y="293"/>
            <a:ext cx="161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Anzahl bewerteter Elemente</a:t>
            </a:r>
          </a:p>
        </xdr:txBody>
      </xdr:sp>
      <xdr:sp>
        <xdr:nvSpPr>
          <xdr:cNvPr id="4" name="Text 31"/>
          <xdr:cNvSpPr txBox="1">
            <a:spLocks noChangeArrowheads="1"/>
          </xdr:cNvSpPr>
        </xdr:nvSpPr>
        <xdr:spPr>
          <a:xfrm>
            <a:off x="397" y="276"/>
            <a:ext cx="51" cy="3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[%]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 =</a:t>
            </a:r>
          </a:p>
        </xdr:txBody>
      </xdr:sp>
      <xdr:sp>
        <xdr:nvSpPr>
          <xdr:cNvPr id="5" name="Line 24"/>
          <xdr:cNvSpPr>
            <a:spLocks/>
          </xdr:cNvSpPr>
        </xdr:nvSpPr>
        <xdr:spPr>
          <a:xfrm flipV="1">
            <a:off x="448" y="294"/>
            <a:ext cx="15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16</xdr:row>
      <xdr:rowOff>66675</xdr:rowOff>
    </xdr:from>
    <xdr:to>
      <xdr:col>18</xdr:col>
      <xdr:colOff>123825</xdr:colOff>
      <xdr:row>30</xdr:row>
      <xdr:rowOff>266700</xdr:rowOff>
    </xdr:to>
    <xdr:graphicFrame>
      <xdr:nvGraphicFramePr>
        <xdr:cNvPr id="1" name="Chart 3"/>
        <xdr:cNvGraphicFramePr/>
      </xdr:nvGraphicFramePr>
      <xdr:xfrm>
        <a:off x="3286125" y="3648075"/>
        <a:ext cx="3409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" name="Line 5"/>
        <xdr:cNvSpPr>
          <a:spLocks/>
        </xdr:cNvSpPr>
      </xdr:nvSpPr>
      <xdr:spPr>
        <a:xfrm>
          <a:off x="5029200" y="15906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18</xdr:col>
      <xdr:colOff>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15906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6</xdr:row>
      <xdr:rowOff>123825</xdr:rowOff>
    </xdr:from>
    <xdr:to>
      <xdr:col>14</xdr:col>
      <xdr:colOff>171450</xdr:colOff>
      <xdr:row>8</xdr:row>
      <xdr:rowOff>0</xdr:rowOff>
    </xdr:to>
    <xdr:sp>
      <xdr:nvSpPr>
        <xdr:cNvPr id="4" name="Zeichnung 10"/>
        <xdr:cNvSpPr>
          <a:spLocks/>
        </xdr:cNvSpPr>
      </xdr:nvSpPr>
      <xdr:spPr>
        <a:xfrm>
          <a:off x="4914900" y="1428750"/>
          <a:ext cx="609600" cy="1619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104775</xdr:rowOff>
    </xdr:from>
    <xdr:to>
      <xdr:col>16</xdr:col>
      <xdr:colOff>295275</xdr:colOff>
      <xdr:row>8</xdr:row>
      <xdr:rowOff>0</xdr:rowOff>
    </xdr:to>
    <xdr:sp>
      <xdr:nvSpPr>
        <xdr:cNvPr id="5" name="Zeichnung 11"/>
        <xdr:cNvSpPr>
          <a:spLocks/>
        </xdr:cNvSpPr>
      </xdr:nvSpPr>
      <xdr:spPr>
        <a:xfrm>
          <a:off x="5372100" y="1219200"/>
          <a:ext cx="885825" cy="37147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85725</xdr:rowOff>
    </xdr:from>
    <xdr:to>
      <xdr:col>18</xdr:col>
      <xdr:colOff>123825</xdr:colOff>
      <xdr:row>13</xdr:row>
      <xdr:rowOff>38100</xdr:rowOff>
    </xdr:to>
    <xdr:graphicFrame>
      <xdr:nvGraphicFramePr>
        <xdr:cNvPr id="6" name="Chart 14"/>
        <xdr:cNvGraphicFramePr/>
      </xdr:nvGraphicFramePr>
      <xdr:xfrm>
        <a:off x="3381375" y="2047875"/>
        <a:ext cx="3314700" cy="74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34</xdr:row>
      <xdr:rowOff>38100</xdr:rowOff>
    </xdr:from>
    <xdr:to>
      <xdr:col>18</xdr:col>
      <xdr:colOff>123825</xdr:colOff>
      <xdr:row>39</xdr:row>
      <xdr:rowOff>95250</xdr:rowOff>
    </xdr:to>
    <xdr:graphicFrame>
      <xdr:nvGraphicFramePr>
        <xdr:cNvPr id="7" name="Chart 15"/>
        <xdr:cNvGraphicFramePr/>
      </xdr:nvGraphicFramePr>
      <xdr:xfrm>
        <a:off x="3324225" y="8763000"/>
        <a:ext cx="3371850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1762125</xdr:colOff>
      <xdr:row>0</xdr:row>
      <xdr:rowOff>0</xdr:rowOff>
    </xdr:from>
    <xdr:to>
      <xdr:col>3</xdr:col>
      <xdr:colOff>1762125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3438525" y="0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3"/>
  <sheetViews>
    <sheetView tabSelected="1" zoomScale="75" zoomScaleNormal="75" workbookViewId="0" topLeftCell="A13">
      <selection activeCell="V76" sqref="V76"/>
    </sheetView>
  </sheetViews>
  <sheetFormatPr defaultColWidth="11.421875" defaultRowHeight="12.75"/>
  <cols>
    <col min="1" max="1" width="2.140625" style="142" customWidth="1"/>
    <col min="2" max="2" width="3.28125" style="142" customWidth="1"/>
    <col min="3" max="31" width="3.00390625" style="142" customWidth="1"/>
    <col min="32" max="32" width="2.421875" style="142" customWidth="1"/>
    <col min="33" max="33" width="5.28125" style="0" customWidth="1"/>
    <col min="47" max="16384" width="11.421875" style="142" customWidth="1"/>
  </cols>
  <sheetData>
    <row r="1" spans="1:33" ht="25.5" customHeight="1">
      <c r="A1" s="364" t="s">
        <v>150</v>
      </c>
      <c r="B1" s="365"/>
      <c r="C1" s="365"/>
      <c r="D1" s="365"/>
      <c r="E1" s="365"/>
      <c r="F1" s="365"/>
      <c r="G1" s="366"/>
      <c r="H1" s="358" t="s">
        <v>155</v>
      </c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60"/>
      <c r="Y1" s="13" t="s">
        <v>0</v>
      </c>
      <c r="Z1" s="129"/>
      <c r="AA1" s="129"/>
      <c r="AB1" s="306"/>
      <c r="AC1" s="129"/>
      <c r="AD1" s="129"/>
      <c r="AE1" s="129"/>
      <c r="AF1" s="132"/>
      <c r="AG1" s="307" t="s">
        <v>140</v>
      </c>
    </row>
    <row r="2" spans="1:32" ht="18" customHeight="1">
      <c r="A2" s="367"/>
      <c r="B2" s="368"/>
      <c r="C2" s="368"/>
      <c r="D2" s="368"/>
      <c r="E2" s="368"/>
      <c r="F2" s="368"/>
      <c r="G2" s="369"/>
      <c r="H2" s="361" t="s">
        <v>156</v>
      </c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3"/>
      <c r="Y2" s="145" t="s">
        <v>130</v>
      </c>
      <c r="Z2" s="144"/>
      <c r="AA2" s="144"/>
      <c r="AB2" s="144"/>
      <c r="AC2" s="144"/>
      <c r="AD2" s="144"/>
      <c r="AE2" s="144"/>
      <c r="AF2" s="147"/>
    </row>
    <row r="3" spans="1:32" ht="12.75" customHeight="1">
      <c r="A3" s="151"/>
      <c r="B3" s="152"/>
      <c r="C3" s="141"/>
      <c r="D3" s="141"/>
      <c r="E3" s="141"/>
      <c r="F3" s="141"/>
      <c r="G3" s="153"/>
      <c r="H3" s="153"/>
      <c r="I3" s="153"/>
      <c r="J3" s="153"/>
      <c r="K3" s="153"/>
      <c r="L3" s="153"/>
      <c r="M3" s="153"/>
      <c r="N3" s="154"/>
      <c r="O3" s="153"/>
      <c r="P3" s="153"/>
      <c r="Q3" s="153"/>
      <c r="R3" s="153"/>
      <c r="S3" s="153"/>
      <c r="T3" s="141"/>
      <c r="U3" s="153"/>
      <c r="V3" s="153"/>
      <c r="W3" s="141"/>
      <c r="X3" s="153"/>
      <c r="Y3" s="153"/>
      <c r="Z3" s="153"/>
      <c r="AA3" s="153"/>
      <c r="AB3" s="153"/>
      <c r="AC3" s="153"/>
      <c r="AD3" s="153"/>
      <c r="AE3" s="153"/>
      <c r="AF3" s="155"/>
    </row>
    <row r="4" spans="1:32" ht="18">
      <c r="A4" s="151"/>
      <c r="B4" s="33" t="s">
        <v>159</v>
      </c>
      <c r="C4" s="141"/>
      <c r="D4" s="141"/>
      <c r="E4" s="141"/>
      <c r="F4" s="141"/>
      <c r="G4" s="153"/>
      <c r="H4" s="153"/>
      <c r="I4" s="153"/>
      <c r="J4" s="153"/>
      <c r="K4" s="153"/>
      <c r="L4" s="153"/>
      <c r="M4" s="153"/>
      <c r="N4" s="154"/>
      <c r="O4" s="153"/>
      <c r="P4" s="153"/>
      <c r="Q4" s="153"/>
      <c r="R4" s="153"/>
      <c r="S4" s="153"/>
      <c r="T4" s="141"/>
      <c r="U4" s="153"/>
      <c r="V4" s="153"/>
      <c r="W4" s="141"/>
      <c r="X4" s="153"/>
      <c r="Y4"/>
      <c r="Z4" s="153"/>
      <c r="AA4" s="153"/>
      <c r="AB4" s="153"/>
      <c r="AC4" s="153"/>
      <c r="AD4" s="153"/>
      <c r="AE4" s="153"/>
      <c r="AF4" s="155"/>
    </row>
    <row r="5" spans="1:32" ht="15">
      <c r="A5" s="151"/>
      <c r="B5" s="152"/>
      <c r="C5" s="141"/>
      <c r="D5" s="141"/>
      <c r="E5" s="141"/>
      <c r="F5" s="141"/>
      <c r="G5" s="153"/>
      <c r="H5" s="153"/>
      <c r="I5" s="153"/>
      <c r="J5" s="153"/>
      <c r="K5" s="153"/>
      <c r="L5" s="153"/>
      <c r="M5" s="153"/>
      <c r="N5" s="154"/>
      <c r="O5" s="153"/>
      <c r="P5" s="153"/>
      <c r="Q5" s="153"/>
      <c r="R5" s="153"/>
      <c r="S5" s="153"/>
      <c r="T5" s="141"/>
      <c r="U5" s="153"/>
      <c r="V5" s="153"/>
      <c r="W5" s="141"/>
      <c r="X5" s="153"/>
      <c r="Y5" s="158" t="s">
        <v>83</v>
      </c>
      <c r="Z5" s="153"/>
      <c r="AA5" s="153"/>
      <c r="AB5" s="153"/>
      <c r="AC5" s="153"/>
      <c r="AD5" s="153"/>
      <c r="AE5" s="153"/>
      <c r="AF5" s="155"/>
    </row>
    <row r="6" spans="1:32" ht="15">
      <c r="A6" s="151"/>
      <c r="B6" s="101">
        <v>1</v>
      </c>
      <c r="C6" s="101" t="s">
        <v>48</v>
      </c>
      <c r="D6" s="141"/>
      <c r="E6" s="141"/>
      <c r="F6" s="141"/>
      <c r="G6" s="153"/>
      <c r="H6" s="153"/>
      <c r="I6" s="153"/>
      <c r="J6" s="153"/>
      <c r="K6" s="153"/>
      <c r="L6" s="153"/>
      <c r="M6" s="153"/>
      <c r="N6" s="154"/>
      <c r="O6" s="153"/>
      <c r="P6" s="153"/>
      <c r="Q6" s="153"/>
      <c r="R6" s="153"/>
      <c r="S6" s="153"/>
      <c r="T6" s="141"/>
      <c r="U6" s="153"/>
      <c r="V6" s="153"/>
      <c r="W6" s="141"/>
      <c r="X6" s="153"/>
      <c r="Y6" s="153"/>
      <c r="Z6" s="153"/>
      <c r="AA6" s="153"/>
      <c r="AB6" s="153"/>
      <c r="AC6" s="153"/>
      <c r="AD6" s="153"/>
      <c r="AE6" s="153"/>
      <c r="AF6" s="155"/>
    </row>
    <row r="7" spans="1:32" ht="11.25" customHeight="1" thickBot="1">
      <c r="A7" s="151"/>
      <c r="B7" s="152"/>
      <c r="C7" s="141"/>
      <c r="D7" s="141"/>
      <c r="E7" s="141"/>
      <c r="F7" s="141"/>
      <c r="G7" s="122" t="s">
        <v>84</v>
      </c>
      <c r="H7" s="122" t="s">
        <v>85</v>
      </c>
      <c r="I7" s="122" t="s">
        <v>86</v>
      </c>
      <c r="J7" s="122" t="s">
        <v>87</v>
      </c>
      <c r="K7" s="122" t="s">
        <v>88</v>
      </c>
      <c r="L7" s="122" t="s">
        <v>89</v>
      </c>
      <c r="M7" s="122" t="s">
        <v>96</v>
      </c>
      <c r="O7" s="153"/>
      <c r="P7" s="153"/>
      <c r="Q7" s="153"/>
      <c r="R7" s="153"/>
      <c r="S7" s="153"/>
      <c r="T7" s="141"/>
      <c r="U7" s="122" t="s">
        <v>84</v>
      </c>
      <c r="V7" s="122" t="s">
        <v>85</v>
      </c>
      <c r="W7" s="122" t="s">
        <v>86</v>
      </c>
      <c r="X7" s="122" t="s">
        <v>87</v>
      </c>
      <c r="Y7" s="122" t="s">
        <v>88</v>
      </c>
      <c r="Z7" s="122" t="s">
        <v>89</v>
      </c>
      <c r="AA7" s="153"/>
      <c r="AB7" s="153"/>
      <c r="AC7" s="153"/>
      <c r="AD7" s="153"/>
      <c r="AE7" s="153"/>
      <c r="AF7" s="155"/>
    </row>
    <row r="8" spans="1:46" s="172" customFormat="1" ht="11.25" customHeight="1" thickBot="1">
      <c r="A8" s="159"/>
      <c r="B8" s="160"/>
      <c r="C8" s="161" t="s">
        <v>90</v>
      </c>
      <c r="D8" s="160" t="s">
        <v>91</v>
      </c>
      <c r="E8" s="160"/>
      <c r="F8" s="160"/>
      <c r="G8" s="163">
        <v>10</v>
      </c>
      <c r="H8" s="163">
        <v>8</v>
      </c>
      <c r="I8" s="163">
        <v>10</v>
      </c>
      <c r="J8" s="163">
        <v>8</v>
      </c>
      <c r="K8" s="163">
        <v>10</v>
      </c>
      <c r="L8" s="163">
        <v>10</v>
      </c>
      <c r="M8" s="163">
        <v>6</v>
      </c>
      <c r="O8" s="161" t="s">
        <v>92</v>
      </c>
      <c r="P8" s="160" t="s">
        <v>93</v>
      </c>
      <c r="Q8" s="160"/>
      <c r="R8" s="160"/>
      <c r="S8" s="162"/>
      <c r="T8" s="162"/>
      <c r="U8" s="163">
        <v>10</v>
      </c>
      <c r="V8" s="163">
        <v>8</v>
      </c>
      <c r="W8" s="163">
        <v>6</v>
      </c>
      <c r="X8" s="163">
        <v>10</v>
      </c>
      <c r="Y8" s="163">
        <v>10</v>
      </c>
      <c r="Z8" s="163">
        <v>6</v>
      </c>
      <c r="AA8"/>
      <c r="AB8" s="195" t="s">
        <v>94</v>
      </c>
      <c r="AC8"/>
      <c r="AD8" s="308">
        <v>86</v>
      </c>
      <c r="AE8" s="309"/>
      <c r="AF8" s="164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53" ht="11.25" customHeight="1">
      <c r="A9" s="151"/>
      <c r="B9" s="152"/>
      <c r="C9" s="141"/>
      <c r="D9" s="141"/>
      <c r="E9" s="141"/>
      <c r="F9" s="141"/>
      <c r="G9" s="153"/>
      <c r="H9" s="153"/>
      <c r="I9" s="153"/>
      <c r="J9" s="153"/>
      <c r="K9" s="153"/>
      <c r="L9" s="153"/>
      <c r="M9" s="153"/>
      <c r="N9" s="154"/>
      <c r="O9" s="153"/>
      <c r="P9" s="153"/>
      <c r="Q9" s="153"/>
      <c r="R9" s="153"/>
      <c r="S9" s="153"/>
      <c r="T9" s="141"/>
      <c r="U9"/>
      <c r="V9"/>
      <c r="W9"/>
      <c r="X9"/>
      <c r="Y9"/>
      <c r="Z9"/>
      <c r="AA9"/>
      <c r="AB9"/>
      <c r="AC9"/>
      <c r="AD9"/>
      <c r="AE9"/>
      <c r="AF9" s="164"/>
      <c r="AU9"/>
      <c r="AV9"/>
      <c r="AW9"/>
      <c r="AX9"/>
      <c r="AY9"/>
      <c r="AZ9"/>
      <c r="BA9"/>
    </row>
    <row r="10" spans="1:53" ht="15">
      <c r="A10" s="151"/>
      <c r="B10" s="101">
        <v>2</v>
      </c>
      <c r="C10" s="101" t="s">
        <v>161</v>
      </c>
      <c r="D10" s="141"/>
      <c r="E10" s="141"/>
      <c r="F10" s="141"/>
      <c r="G10" s="153"/>
      <c r="H10" s="153"/>
      <c r="I10" s="153"/>
      <c r="J10" s="153"/>
      <c r="K10" s="153"/>
      <c r="L10" s="153"/>
      <c r="M10" s="153"/>
      <c r="N10" s="154"/>
      <c r="O10" s="153"/>
      <c r="P10" s="153"/>
      <c r="Q10" s="153"/>
      <c r="R10" s="153"/>
      <c r="S10" s="153"/>
      <c r="T10" s="141"/>
      <c r="U10"/>
      <c r="V10"/>
      <c r="W10"/>
      <c r="X10"/>
      <c r="Y10"/>
      <c r="Z10"/>
      <c r="AA10"/>
      <c r="AB10"/>
      <c r="AC10"/>
      <c r="AD10"/>
      <c r="AE10"/>
      <c r="AF10" s="164"/>
      <c r="AU10"/>
      <c r="AV10"/>
      <c r="AW10"/>
      <c r="AX10"/>
      <c r="AY10"/>
      <c r="AZ10"/>
      <c r="BA10"/>
    </row>
    <row r="11" spans="1:53" ht="11.25" customHeight="1" thickBot="1">
      <c r="A11" s="151"/>
      <c r="B11" s="152"/>
      <c r="C11" s="141"/>
      <c r="D11" s="141"/>
      <c r="E11" s="141"/>
      <c r="F11" s="141"/>
      <c r="G11" s="122" t="s">
        <v>84</v>
      </c>
      <c r="H11" s="122" t="s">
        <v>85</v>
      </c>
      <c r="I11" s="122" t="s">
        <v>86</v>
      </c>
      <c r="J11" s="122" t="s">
        <v>87</v>
      </c>
      <c r="K11" s="122" t="s">
        <v>88</v>
      </c>
      <c r="L11" s="122" t="s">
        <v>89</v>
      </c>
      <c r="M11" s="122" t="s">
        <v>96</v>
      </c>
      <c r="O11" s="153"/>
      <c r="P11" s="153"/>
      <c r="Q11" s="153"/>
      <c r="R11" s="153"/>
      <c r="S11" s="153"/>
      <c r="T11" s="141"/>
      <c r="U11" s="122" t="s">
        <v>84</v>
      </c>
      <c r="V11" s="122" t="s">
        <v>85</v>
      </c>
      <c r="W11" s="122" t="s">
        <v>86</v>
      </c>
      <c r="X11" s="122" t="s">
        <v>87</v>
      </c>
      <c r="Y11" s="122" t="s">
        <v>88</v>
      </c>
      <c r="Z11" s="122" t="s">
        <v>89</v>
      </c>
      <c r="AA11" s="122" t="s">
        <v>96</v>
      </c>
      <c r="AB11"/>
      <c r="AC11"/>
      <c r="AD11"/>
      <c r="AE11"/>
      <c r="AF11" s="164"/>
      <c r="AU11"/>
      <c r="AV11"/>
      <c r="AW11"/>
      <c r="AX11"/>
      <c r="AY11"/>
      <c r="AZ11"/>
      <c r="BA11"/>
    </row>
    <row r="12" spans="1:53" s="172" customFormat="1" ht="11.25" customHeight="1" thickBot="1">
      <c r="A12" s="159"/>
      <c r="B12" s="160"/>
      <c r="C12" s="161" t="s">
        <v>90</v>
      </c>
      <c r="D12" s="160" t="s">
        <v>91</v>
      </c>
      <c r="E12" s="160"/>
      <c r="F12" s="160"/>
      <c r="G12" s="163">
        <v>8</v>
      </c>
      <c r="H12" s="163">
        <v>8</v>
      </c>
      <c r="I12" s="163">
        <v>10</v>
      </c>
      <c r="J12" s="163">
        <v>6</v>
      </c>
      <c r="K12" s="163">
        <v>10</v>
      </c>
      <c r="L12" s="163">
        <v>6</v>
      </c>
      <c r="M12" s="163">
        <v>8</v>
      </c>
      <c r="O12" s="161" t="s">
        <v>92</v>
      </c>
      <c r="P12" s="160" t="s">
        <v>93</v>
      </c>
      <c r="Q12" s="162"/>
      <c r="R12" s="162"/>
      <c r="S12" s="162"/>
      <c r="T12" s="162"/>
      <c r="U12" s="163">
        <v>6</v>
      </c>
      <c r="V12" s="163">
        <v>8</v>
      </c>
      <c r="W12" s="163">
        <v>6</v>
      </c>
      <c r="X12" s="163">
        <v>10</v>
      </c>
      <c r="Y12" s="163">
        <v>8</v>
      </c>
      <c r="Z12" s="163">
        <v>10</v>
      </c>
      <c r="AA12" s="163">
        <v>6</v>
      </c>
      <c r="AB12" s="195" t="s">
        <v>95</v>
      </c>
      <c r="AC12"/>
      <c r="AD12" s="308">
        <v>79</v>
      </c>
      <c r="AE12" s="309"/>
      <c r="AF12" s="164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6.5" customHeight="1">
      <c r="A13" s="151"/>
      <c r="B13" s="174"/>
      <c r="C13" s="141"/>
      <c r="D13" s="121"/>
      <c r="E13" s="121"/>
      <c r="F13" s="121"/>
      <c r="G13" s="121"/>
      <c r="H13" s="121"/>
      <c r="I13" s="121"/>
      <c r="J13"/>
      <c r="K13" s="141"/>
      <c r="L13" s="121"/>
      <c r="M13" s="121"/>
      <c r="N13" s="121"/>
      <c r="O13" s="121"/>
      <c r="P13" s="121"/>
      <c r="Q13" s="121"/>
      <c r="R13"/>
      <c r="S13"/>
      <c r="T13" s="141"/>
      <c r="U13"/>
      <c r="V13"/>
      <c r="W13"/>
      <c r="X13"/>
      <c r="Y13"/>
      <c r="Z13"/>
      <c r="AA13"/>
      <c r="AB13"/>
      <c r="AC13"/>
      <c r="AD13"/>
      <c r="AE13"/>
      <c r="AF13" s="164"/>
      <c r="AU13"/>
      <c r="AV13"/>
      <c r="AW13"/>
      <c r="AX13"/>
      <c r="AY13"/>
      <c r="AZ13"/>
      <c r="BA13"/>
    </row>
    <row r="14" spans="1:53" ht="18">
      <c r="A14" s="151"/>
      <c r="B14" s="33" t="s">
        <v>51</v>
      </c>
      <c r="C14" s="141"/>
      <c r="D14" s="141"/>
      <c r="E14" s="141"/>
      <c r="F14" s="141"/>
      <c r="G14" s="153"/>
      <c r="H14" s="153"/>
      <c r="I14" s="153"/>
      <c r="J14" s="153"/>
      <c r="K14" s="153"/>
      <c r="L14" s="153"/>
      <c r="M14" s="153"/>
      <c r="N14" s="154"/>
      <c r="O14" s="153"/>
      <c r="P14" s="153"/>
      <c r="Q14" s="153"/>
      <c r="R14" s="153"/>
      <c r="S14" s="153"/>
      <c r="T14" s="141"/>
      <c r="U14"/>
      <c r="V14"/>
      <c r="W14"/>
      <c r="X14"/>
      <c r="Y14"/>
      <c r="Z14"/>
      <c r="AA14"/>
      <c r="AB14"/>
      <c r="AC14"/>
      <c r="AD14"/>
      <c r="AE14"/>
      <c r="AF14" s="164"/>
      <c r="AU14"/>
      <c r="AV14"/>
      <c r="AW14"/>
      <c r="AX14"/>
      <c r="AY14"/>
      <c r="AZ14"/>
      <c r="BA14"/>
    </row>
    <row r="15" spans="1:32" ht="12.75" customHeight="1" thickBot="1">
      <c r="A15" s="151"/>
      <c r="B15" s="152"/>
      <c r="C15" s="141"/>
      <c r="D15" s="141"/>
      <c r="E15" s="141"/>
      <c r="F15" s="141"/>
      <c r="G15" s="153"/>
      <c r="H15" s="153"/>
      <c r="I15" s="153"/>
      <c r="J15" s="153"/>
      <c r="K15" s="153"/>
      <c r="L15" s="122" t="s">
        <v>84</v>
      </c>
      <c r="M15" s="122" t="s">
        <v>85</v>
      </c>
      <c r="N15" s="122" t="s">
        <v>86</v>
      </c>
      <c r="O15" s="122" t="s">
        <v>87</v>
      </c>
      <c r="P15" s="122" t="s">
        <v>88</v>
      </c>
      <c r="Q15" s="122" t="s">
        <v>89</v>
      </c>
      <c r="R15" s="122" t="s">
        <v>96</v>
      </c>
      <c r="S15" s="122" t="s">
        <v>97</v>
      </c>
      <c r="T15" s="122" t="s">
        <v>98</v>
      </c>
      <c r="U15" s="153"/>
      <c r="V15" s="153"/>
      <c r="W15" s="141"/>
      <c r="X15" s="153"/>
      <c r="Y15" s="153"/>
      <c r="Z15" s="153"/>
      <c r="AA15" s="153"/>
      <c r="AB15" s="153"/>
      <c r="AC15" s="153"/>
      <c r="AD15" s="153"/>
      <c r="AE15" s="153"/>
      <c r="AF15" s="155"/>
    </row>
    <row r="16" spans="1:32" ht="12.75" customHeight="1" thickBot="1">
      <c r="A16" s="151"/>
      <c r="B16" s="101">
        <v>1</v>
      </c>
      <c r="C16" s="101" t="s">
        <v>52</v>
      </c>
      <c r="D16" s="141"/>
      <c r="E16" s="141"/>
      <c r="F16" s="141"/>
      <c r="G16" s="153"/>
      <c r="H16" s="153"/>
      <c r="I16" s="153"/>
      <c r="J16" s="153"/>
      <c r="K16" s="153"/>
      <c r="L16" s="163">
        <v>8</v>
      </c>
      <c r="M16" s="163">
        <v>8</v>
      </c>
      <c r="N16" s="163">
        <v>10</v>
      </c>
      <c r="O16" s="163">
        <v>10</v>
      </c>
      <c r="P16" s="163">
        <v>6</v>
      </c>
      <c r="Q16" s="163" t="s">
        <v>125</v>
      </c>
      <c r="R16" s="163">
        <v>8</v>
      </c>
      <c r="S16" s="163">
        <v>8</v>
      </c>
      <c r="T16" s="163">
        <v>10</v>
      </c>
      <c r="U16" s="153"/>
      <c r="V16" s="153"/>
      <c r="W16" s="141"/>
      <c r="X16" s="153"/>
      <c r="Y16" s="153"/>
      <c r="Z16" s="153"/>
      <c r="AA16" s="153"/>
      <c r="AB16" s="195" t="s">
        <v>99</v>
      </c>
      <c r="AC16"/>
      <c r="AD16" s="308">
        <v>85</v>
      </c>
      <c r="AE16" s="309"/>
      <c r="AF16" s="155"/>
    </row>
    <row r="17" spans="1:32" ht="11.25" customHeight="1">
      <c r="A17" s="15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53"/>
      <c r="Y17" s="153"/>
      <c r="Z17" s="154"/>
      <c r="AA17" s="153"/>
      <c r="AB17" s="176"/>
      <c r="AC17" s="176"/>
      <c r="AD17" s="176"/>
      <c r="AE17" s="176"/>
      <c r="AF17" s="177"/>
    </row>
    <row r="18" spans="1:32" ht="12.75" customHeight="1">
      <c r="A18" s="151"/>
      <c r="B18" s="101">
        <v>2</v>
      </c>
      <c r="C18" s="101" t="s">
        <v>162</v>
      </c>
      <c r="D18" s="101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01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8"/>
      <c r="AC18"/>
      <c r="AD18" s="154"/>
      <c r="AE18" s="154"/>
      <c r="AF18" s="178"/>
    </row>
    <row r="19" spans="1:32" ht="3.75" customHeight="1">
      <c r="A19" s="151"/>
      <c r="B19" s="152"/>
      <c r="C19" s="141"/>
      <c r="D19" s="141"/>
      <c r="E19" s="141"/>
      <c r="F19" s="141"/>
      <c r="G19" s="153"/>
      <c r="H19" s="153"/>
      <c r="I19" s="153"/>
      <c r="J19" s="153"/>
      <c r="K19" s="153"/>
      <c r="L19" s="153"/>
      <c r="M19" s="153"/>
      <c r="N19" s="154"/>
      <c r="O19" s="153"/>
      <c r="P19" s="153"/>
      <c r="Q19" s="153"/>
      <c r="R19" s="153"/>
      <c r="S19" s="153"/>
      <c r="T19" s="141"/>
      <c r="U19" s="153"/>
      <c r="V19" s="153"/>
      <c r="W19" s="141"/>
      <c r="X19" s="153"/>
      <c r="Y19" s="153"/>
      <c r="Z19" s="153"/>
      <c r="AA19" s="153"/>
      <c r="AB19" s="153"/>
      <c r="AC19" s="153"/>
      <c r="AD19" s="153"/>
      <c r="AE19" s="153"/>
      <c r="AF19" s="155"/>
    </row>
    <row r="20" spans="1:32" ht="12.75" customHeight="1">
      <c r="A20" s="151"/>
      <c r="B20"/>
      <c r="C20" s="182" t="s">
        <v>100</v>
      </c>
      <c r="D20" s="183"/>
      <c r="E20" s="183"/>
      <c r="F20" s="183"/>
      <c r="G20" s="183"/>
      <c r="H20"/>
      <c r="I20" s="182" t="s">
        <v>101</v>
      </c>
      <c r="J20" s="183"/>
      <c r="K20" s="183"/>
      <c r="L20" s="183"/>
      <c r="M20" s="183"/>
      <c r="N20" s="183"/>
      <c r="O20" s="183"/>
      <c r="P20" s="182" t="s">
        <v>127</v>
      </c>
      <c r="Q20" s="305"/>
      <c r="R20" s="183"/>
      <c r="S20" s="183"/>
      <c r="T20" s="183"/>
      <c r="U20" s="183"/>
      <c r="V20" s="182" t="s">
        <v>72</v>
      </c>
      <c r="X20" s="183"/>
      <c r="Y20" s="183"/>
      <c r="Z20" s="183"/>
      <c r="AA20"/>
      <c r="AB20"/>
      <c r="AC20" s="183"/>
      <c r="AD20" s="183"/>
      <c r="AE20" s="183"/>
      <c r="AF20" s="184"/>
    </row>
    <row r="21" spans="1:32" ht="11.25" customHeight="1">
      <c r="A21" s="151"/>
      <c r="B21" s="122"/>
      <c r="C21" s="188" t="s">
        <v>102</v>
      </c>
      <c r="D21" s="189" t="s">
        <v>85</v>
      </c>
      <c r="E21" s="189" t="s">
        <v>86</v>
      </c>
      <c r="F21" s="189" t="s">
        <v>87</v>
      </c>
      <c r="G21" s="189" t="s">
        <v>88</v>
      </c>
      <c r="H21" s="190"/>
      <c r="I21" s="191" t="s">
        <v>103</v>
      </c>
      <c r="J21" s="189" t="s">
        <v>85</v>
      </c>
      <c r="K21" s="189" t="s">
        <v>86</v>
      </c>
      <c r="L21" s="189" t="s">
        <v>87</v>
      </c>
      <c r="M21" s="137" t="s">
        <v>88</v>
      </c>
      <c r="N21" s="189" t="s">
        <v>89</v>
      </c>
      <c r="O21" s="137"/>
      <c r="P21" s="191" t="s">
        <v>104</v>
      </c>
      <c r="Q21" s="189" t="s">
        <v>85</v>
      </c>
      <c r="R21" s="189" t="s">
        <v>86</v>
      </c>
      <c r="S21" s="189" t="s">
        <v>87</v>
      </c>
      <c r="T21" s="189" t="s">
        <v>88</v>
      </c>
      <c r="U21" s="190"/>
      <c r="V21" s="191" t="s">
        <v>105</v>
      </c>
      <c r="W21" s="189" t="s">
        <v>85</v>
      </c>
      <c r="X21" s="189" t="s">
        <v>86</v>
      </c>
      <c r="Y21" s="189" t="s">
        <v>87</v>
      </c>
      <c r="Z21" s="189" t="s">
        <v>88</v>
      </c>
      <c r="AA21" s="189" t="s">
        <v>89</v>
      </c>
      <c r="AB21" s="189" t="s">
        <v>96</v>
      </c>
      <c r="AC21" s="190"/>
      <c r="AD21" s="158"/>
      <c r="AE21" s="137"/>
      <c r="AF21" s="192"/>
    </row>
    <row r="22" spans="1:32" ht="12.75" customHeight="1" thickBot="1">
      <c r="A22" s="151"/>
      <c r="B22" s="195"/>
      <c r="C22" s="197" t="s">
        <v>131</v>
      </c>
      <c r="D22" s="197"/>
      <c r="E22" s="189"/>
      <c r="F22" s="189"/>
      <c r="G22" s="197"/>
      <c r="H22" s="189"/>
      <c r="I22" s="189"/>
      <c r="J22" s="189"/>
      <c r="K22" s="189"/>
      <c r="L22" s="189"/>
      <c r="M22" s="189"/>
      <c r="N22" s="189"/>
      <c r="O22" s="137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95" t="s">
        <v>106</v>
      </c>
      <c r="AD22" s="198"/>
      <c r="AE22" s="134"/>
      <c r="AF22" s="164"/>
    </row>
    <row r="23" spans="1:32" ht="11.25" customHeight="1" thickBot="1">
      <c r="A23" s="151"/>
      <c r="B23" s="199"/>
      <c r="C23" s="163">
        <v>10</v>
      </c>
      <c r="D23" s="163">
        <v>10</v>
      </c>
      <c r="E23" s="163">
        <v>10</v>
      </c>
      <c r="F23" s="163">
        <v>4</v>
      </c>
      <c r="G23" s="163">
        <v>8</v>
      </c>
      <c r="H23" s="200"/>
      <c r="I23" s="163">
        <v>8</v>
      </c>
      <c r="J23" s="163">
        <v>10</v>
      </c>
      <c r="K23" s="163">
        <v>8</v>
      </c>
      <c r="L23" s="163">
        <v>10</v>
      </c>
      <c r="M23" s="163">
        <v>10</v>
      </c>
      <c r="N23" s="163">
        <v>6</v>
      </c>
      <c r="O23" s="121"/>
      <c r="P23" s="163">
        <v>10</v>
      </c>
      <c r="Q23" s="163">
        <v>10</v>
      </c>
      <c r="R23" s="163">
        <v>10</v>
      </c>
      <c r="S23" s="163">
        <v>10</v>
      </c>
      <c r="T23" s="163">
        <v>10</v>
      </c>
      <c r="U23" s="200"/>
      <c r="V23" s="163">
        <v>10</v>
      </c>
      <c r="W23" s="163">
        <v>10</v>
      </c>
      <c r="X23" s="163">
        <v>10</v>
      </c>
      <c r="Y23" s="163">
        <v>8</v>
      </c>
      <c r="Z23" s="163">
        <v>10</v>
      </c>
      <c r="AA23" s="163">
        <v>10</v>
      </c>
      <c r="AB23" s="163">
        <v>10</v>
      </c>
      <c r="AC23" s="199"/>
      <c r="AD23" s="242">
        <v>86</v>
      </c>
      <c r="AE23" s="309"/>
      <c r="AF23" s="164"/>
    </row>
    <row r="24" spans="1:32" ht="12.75" customHeight="1" thickBot="1">
      <c r="A24" s="151"/>
      <c r="B24" s="195"/>
      <c r="C24" s="196" t="s">
        <v>132</v>
      </c>
      <c r="D24" s="196"/>
      <c r="E24" s="153"/>
      <c r="F24" s="153"/>
      <c r="G24" s="197"/>
      <c r="H24" s="153"/>
      <c r="I24" s="153"/>
      <c r="J24" s="153"/>
      <c r="K24" s="153"/>
      <c r="L24" s="153"/>
      <c r="M24" s="153"/>
      <c r="N24" s="141"/>
      <c r="O24" s="141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41"/>
      <c r="AB24" s="153"/>
      <c r="AC24" s="195" t="s">
        <v>107</v>
      </c>
      <c r="AD24" s="248"/>
      <c r="AE24" s="202"/>
      <c r="AF24" s="164"/>
    </row>
    <row r="25" spans="1:32" ht="11.25" customHeight="1" thickBot="1">
      <c r="A25" s="151"/>
      <c r="B25" s="199"/>
      <c r="C25" s="163">
        <v>10</v>
      </c>
      <c r="D25" s="163">
        <v>5</v>
      </c>
      <c r="E25" s="163">
        <v>6</v>
      </c>
      <c r="F25" s="163">
        <v>10</v>
      </c>
      <c r="G25" s="163">
        <v>8</v>
      </c>
      <c r="H25" s="200"/>
      <c r="I25" s="163">
        <v>6</v>
      </c>
      <c r="J25" s="163">
        <v>10</v>
      </c>
      <c r="K25" s="163">
        <v>6</v>
      </c>
      <c r="L25" s="163">
        <v>10</v>
      </c>
      <c r="M25" s="163">
        <v>10</v>
      </c>
      <c r="N25" s="163">
        <v>8</v>
      </c>
      <c r="O25" s="121"/>
      <c r="P25" s="163">
        <v>10</v>
      </c>
      <c r="Q25" s="163">
        <v>10</v>
      </c>
      <c r="R25" s="163">
        <v>10</v>
      </c>
      <c r="S25" s="163">
        <v>6</v>
      </c>
      <c r="T25" s="163">
        <v>10</v>
      </c>
      <c r="U25" s="200"/>
      <c r="V25" s="163">
        <v>10</v>
      </c>
      <c r="W25" s="163">
        <v>8</v>
      </c>
      <c r="X25" s="163">
        <v>8</v>
      </c>
      <c r="Y25" s="163">
        <v>8</v>
      </c>
      <c r="Z25" s="163">
        <v>8</v>
      </c>
      <c r="AA25" s="163">
        <v>8</v>
      </c>
      <c r="AB25" s="163">
        <v>8</v>
      </c>
      <c r="AC25" s="199"/>
      <c r="AD25" s="242">
        <v>77</v>
      </c>
      <c r="AE25" s="309"/>
      <c r="AF25" s="164"/>
    </row>
    <row r="26" spans="1:32" ht="12.75" customHeight="1" thickBot="1">
      <c r="A26" s="151"/>
      <c r="B26" s="195"/>
      <c r="C26" s="196" t="s">
        <v>133</v>
      </c>
      <c r="D26" s="196"/>
      <c r="E26" s="153"/>
      <c r="F26" s="153"/>
      <c r="G26" s="197"/>
      <c r="H26" s="153"/>
      <c r="I26" s="153"/>
      <c r="J26" s="153"/>
      <c r="K26" s="153"/>
      <c r="L26" s="153"/>
      <c r="M26" s="153"/>
      <c r="N26" s="152" t="s">
        <v>5</v>
      </c>
      <c r="O26" s="141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41"/>
      <c r="AB26" s="153"/>
      <c r="AC26" s="195" t="s">
        <v>108</v>
      </c>
      <c r="AD26" s="248"/>
      <c r="AE26" s="202"/>
      <c r="AF26" s="164"/>
    </row>
    <row r="27" spans="1:32" ht="11.25" customHeight="1" thickBot="1">
      <c r="A27" s="151"/>
      <c r="B27" s="199"/>
      <c r="C27" s="163">
        <v>10</v>
      </c>
      <c r="D27" s="163">
        <v>10</v>
      </c>
      <c r="E27" s="163">
        <v>6</v>
      </c>
      <c r="F27" s="163">
        <v>10</v>
      </c>
      <c r="G27" s="163">
        <v>8</v>
      </c>
      <c r="H27" s="200"/>
      <c r="I27" s="163">
        <v>8</v>
      </c>
      <c r="J27" s="163">
        <v>10</v>
      </c>
      <c r="K27" s="163">
        <v>8</v>
      </c>
      <c r="L27" s="163">
        <v>10</v>
      </c>
      <c r="M27" s="163">
        <v>10</v>
      </c>
      <c r="N27" s="163">
        <v>8</v>
      </c>
      <c r="O27" s="121"/>
      <c r="P27" s="163">
        <v>10</v>
      </c>
      <c r="Q27" s="163">
        <v>10</v>
      </c>
      <c r="R27" s="163">
        <v>10</v>
      </c>
      <c r="S27" s="163">
        <v>6</v>
      </c>
      <c r="T27" s="163">
        <v>10</v>
      </c>
      <c r="U27" s="200"/>
      <c r="V27" s="163">
        <v>10</v>
      </c>
      <c r="W27" s="163">
        <v>8</v>
      </c>
      <c r="X27" s="163">
        <v>8</v>
      </c>
      <c r="Y27" s="163">
        <v>8</v>
      </c>
      <c r="Z27" s="163">
        <v>8</v>
      </c>
      <c r="AA27" s="163">
        <v>8</v>
      </c>
      <c r="AB27" s="163">
        <v>8</v>
      </c>
      <c r="AC27" s="199"/>
      <c r="AD27" s="242">
        <v>79</v>
      </c>
      <c r="AE27" s="309"/>
      <c r="AF27" s="164"/>
    </row>
    <row r="28" spans="1:32" ht="12.75" customHeight="1" thickBot="1">
      <c r="A28" s="151"/>
      <c r="B28" s="195"/>
      <c r="C28" s="196" t="s">
        <v>134</v>
      </c>
      <c r="D28" s="196"/>
      <c r="E28" s="153"/>
      <c r="F28" s="153"/>
      <c r="G28" s="197"/>
      <c r="H28" s="153"/>
      <c r="I28" s="153"/>
      <c r="J28" s="153"/>
      <c r="K28" s="153"/>
      <c r="L28" s="153"/>
      <c r="M28" s="153"/>
      <c r="N28" s="141"/>
      <c r="O28" s="141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41"/>
      <c r="AB28" s="153"/>
      <c r="AC28" s="195" t="s">
        <v>109</v>
      </c>
      <c r="AD28" s="248"/>
      <c r="AE28" s="202"/>
      <c r="AF28" s="164"/>
    </row>
    <row r="29" spans="1:32" ht="11.25" customHeight="1" thickBot="1">
      <c r="A29" s="151"/>
      <c r="B29" s="199"/>
      <c r="C29" s="163">
        <v>10</v>
      </c>
      <c r="D29" s="163">
        <v>10</v>
      </c>
      <c r="E29" s="163">
        <v>10</v>
      </c>
      <c r="F29" s="163">
        <v>10</v>
      </c>
      <c r="G29" s="163">
        <v>8</v>
      </c>
      <c r="H29" s="200"/>
      <c r="I29" s="163">
        <v>6</v>
      </c>
      <c r="J29" s="163">
        <v>10</v>
      </c>
      <c r="K29" s="163">
        <v>8</v>
      </c>
      <c r="L29" s="163">
        <v>10</v>
      </c>
      <c r="M29" s="163">
        <v>8</v>
      </c>
      <c r="N29" s="163">
        <v>10</v>
      </c>
      <c r="O29" s="121"/>
      <c r="P29" s="163">
        <v>10</v>
      </c>
      <c r="Q29" s="163">
        <v>10</v>
      </c>
      <c r="R29" s="163">
        <v>10</v>
      </c>
      <c r="S29" s="163">
        <v>10</v>
      </c>
      <c r="T29" s="163">
        <v>6</v>
      </c>
      <c r="U29" s="200"/>
      <c r="V29" s="163">
        <v>8</v>
      </c>
      <c r="W29" s="163">
        <v>8</v>
      </c>
      <c r="X29" s="163">
        <v>8</v>
      </c>
      <c r="Y29" s="163">
        <v>8</v>
      </c>
      <c r="Z29" s="163">
        <v>10</v>
      </c>
      <c r="AA29" s="163">
        <v>10</v>
      </c>
      <c r="AB29" s="163">
        <v>10</v>
      </c>
      <c r="AC29" s="199"/>
      <c r="AD29" s="242">
        <v>83</v>
      </c>
      <c r="AE29" s="309"/>
      <c r="AF29" s="164"/>
    </row>
    <row r="30" spans="1:32" ht="12.75" customHeight="1" thickBot="1">
      <c r="A30" s="151"/>
      <c r="B30" s="195"/>
      <c r="C30" s="196" t="s">
        <v>135</v>
      </c>
      <c r="D30" s="197"/>
      <c r="E30" s="153"/>
      <c r="F30" s="153"/>
      <c r="G30" s="197"/>
      <c r="H30" s="153"/>
      <c r="I30" s="153"/>
      <c r="J30" s="153"/>
      <c r="K30" s="153"/>
      <c r="L30" s="153"/>
      <c r="M30" s="153"/>
      <c r="N30" s="141"/>
      <c r="O30" s="141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41"/>
      <c r="AB30" s="153"/>
      <c r="AC30" s="195" t="s">
        <v>110</v>
      </c>
      <c r="AD30" s="248"/>
      <c r="AE30" s="202"/>
      <c r="AF30" s="164"/>
    </row>
    <row r="31" spans="1:32" ht="11.25" customHeight="1" thickBot="1">
      <c r="A31" s="151"/>
      <c r="B31" s="199"/>
      <c r="C31" s="163">
        <v>10</v>
      </c>
      <c r="D31" s="163">
        <v>10</v>
      </c>
      <c r="E31" s="163">
        <v>8</v>
      </c>
      <c r="F31" s="163">
        <v>10</v>
      </c>
      <c r="G31" s="163">
        <v>8</v>
      </c>
      <c r="H31" s="200"/>
      <c r="I31" s="163">
        <v>10</v>
      </c>
      <c r="J31" s="163">
        <v>10</v>
      </c>
      <c r="K31" s="163">
        <v>10</v>
      </c>
      <c r="L31" s="163">
        <v>10</v>
      </c>
      <c r="M31" s="163">
        <v>10</v>
      </c>
      <c r="N31" s="163">
        <v>6</v>
      </c>
      <c r="O31" s="121"/>
      <c r="P31" s="163">
        <v>10</v>
      </c>
      <c r="Q31" s="163">
        <v>0</v>
      </c>
      <c r="R31" s="163">
        <v>10</v>
      </c>
      <c r="S31" s="163">
        <v>8</v>
      </c>
      <c r="T31" s="163">
        <v>6</v>
      </c>
      <c r="U31" s="200"/>
      <c r="V31" s="163">
        <v>10</v>
      </c>
      <c r="W31" s="163">
        <v>8</v>
      </c>
      <c r="X31" s="163">
        <v>8</v>
      </c>
      <c r="Y31" s="163">
        <v>8</v>
      </c>
      <c r="Z31" s="163">
        <v>10</v>
      </c>
      <c r="AA31" s="163">
        <v>10</v>
      </c>
      <c r="AB31" s="163">
        <v>8</v>
      </c>
      <c r="AC31" s="199"/>
      <c r="AD31" s="242">
        <v>77</v>
      </c>
      <c r="AE31" s="309"/>
      <c r="AF31" s="164"/>
    </row>
    <row r="32" spans="1:32" ht="12.75" customHeight="1" thickBot="1">
      <c r="A32" s="151"/>
      <c r="B32" s="195"/>
      <c r="C32" s="196" t="s">
        <v>136</v>
      </c>
      <c r="D32" s="197"/>
      <c r="E32" s="153"/>
      <c r="F32" s="153"/>
      <c r="G32" s="197"/>
      <c r="H32" s="153"/>
      <c r="I32" s="153"/>
      <c r="J32" s="153"/>
      <c r="K32" s="153"/>
      <c r="L32" s="153"/>
      <c r="M32" s="153"/>
      <c r="N32" s="141"/>
      <c r="O32" s="141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41"/>
      <c r="AB32" s="153"/>
      <c r="AC32" s="195" t="s">
        <v>111</v>
      </c>
      <c r="AD32" s="248"/>
      <c r="AE32" s="202"/>
      <c r="AF32" s="164"/>
    </row>
    <row r="33" spans="1:32" ht="11.25" customHeight="1" thickBot="1">
      <c r="A33" s="151"/>
      <c r="B33" s="199"/>
      <c r="C33" s="163">
        <v>10</v>
      </c>
      <c r="D33" s="163">
        <v>10</v>
      </c>
      <c r="E33" s="163">
        <v>8</v>
      </c>
      <c r="F33" s="163">
        <v>10</v>
      </c>
      <c r="G33" s="163">
        <v>6</v>
      </c>
      <c r="H33" s="200"/>
      <c r="I33" s="163">
        <v>10</v>
      </c>
      <c r="J33" s="163">
        <v>10</v>
      </c>
      <c r="K33" s="163">
        <v>10</v>
      </c>
      <c r="L33" s="163">
        <v>10</v>
      </c>
      <c r="M33" s="163">
        <v>10</v>
      </c>
      <c r="N33" s="163">
        <v>6</v>
      </c>
      <c r="O33" s="121"/>
      <c r="P33" s="163">
        <v>10</v>
      </c>
      <c r="Q33" s="163">
        <v>10</v>
      </c>
      <c r="R33" s="163">
        <v>10</v>
      </c>
      <c r="S33" s="163">
        <v>10</v>
      </c>
      <c r="T33" s="163">
        <v>10</v>
      </c>
      <c r="U33" s="200"/>
      <c r="V33" s="163">
        <v>10</v>
      </c>
      <c r="W33" s="163">
        <v>6</v>
      </c>
      <c r="X33" s="163">
        <v>6</v>
      </c>
      <c r="Y33" s="163">
        <v>4</v>
      </c>
      <c r="Z33" s="163">
        <v>10</v>
      </c>
      <c r="AA33" s="163">
        <v>8</v>
      </c>
      <c r="AB33" s="163">
        <v>8</v>
      </c>
      <c r="AC33" s="199"/>
      <c r="AD33" s="242">
        <v>79</v>
      </c>
      <c r="AE33" s="309"/>
      <c r="AF33" s="164"/>
    </row>
    <row r="34" spans="1:32" ht="12.75" customHeight="1" thickBot="1">
      <c r="A34" s="151"/>
      <c r="B34" s="195"/>
      <c r="C34" s="197" t="s">
        <v>137</v>
      </c>
      <c r="D34" s="196"/>
      <c r="E34" s="153"/>
      <c r="F34" s="153"/>
      <c r="G34" s="197"/>
      <c r="H34" s="153"/>
      <c r="I34" s="153"/>
      <c r="J34" s="153"/>
      <c r="K34" s="153"/>
      <c r="L34" s="153"/>
      <c r="M34" s="153"/>
      <c r="N34" s="141"/>
      <c r="O34" s="141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41"/>
      <c r="AB34" s="153"/>
      <c r="AC34" s="195" t="s">
        <v>112</v>
      </c>
      <c r="AD34" s="248"/>
      <c r="AE34" s="202"/>
      <c r="AF34" s="164"/>
    </row>
    <row r="35" spans="1:32" ht="11.25" customHeight="1" thickBot="1">
      <c r="A35" s="151"/>
      <c r="B35" s="199"/>
      <c r="C35" s="163">
        <v>8</v>
      </c>
      <c r="D35" s="163">
        <v>8</v>
      </c>
      <c r="E35" s="163">
        <v>8</v>
      </c>
      <c r="F35" s="163">
        <v>10</v>
      </c>
      <c r="G35" s="163">
        <v>6</v>
      </c>
      <c r="H35" s="200"/>
      <c r="I35" s="163">
        <v>6</v>
      </c>
      <c r="J35" s="163">
        <v>10</v>
      </c>
      <c r="K35" s="163">
        <v>4</v>
      </c>
      <c r="L35" s="163">
        <v>8</v>
      </c>
      <c r="M35" s="163">
        <v>10</v>
      </c>
      <c r="N35" s="163">
        <v>6</v>
      </c>
      <c r="O35" s="121"/>
      <c r="P35" s="163">
        <v>10</v>
      </c>
      <c r="Q35" s="163">
        <v>6</v>
      </c>
      <c r="R35" s="163">
        <v>10</v>
      </c>
      <c r="S35" s="163">
        <v>6</v>
      </c>
      <c r="T35" s="163">
        <v>8</v>
      </c>
      <c r="U35" s="200"/>
      <c r="V35" s="163">
        <v>10</v>
      </c>
      <c r="W35" s="163">
        <v>8</v>
      </c>
      <c r="X35" s="163">
        <v>6</v>
      </c>
      <c r="Y35" s="163">
        <v>4</v>
      </c>
      <c r="Z35" s="163">
        <v>8</v>
      </c>
      <c r="AA35" s="163">
        <v>8</v>
      </c>
      <c r="AB35" s="163">
        <v>8</v>
      </c>
      <c r="AC35" s="199"/>
      <c r="AD35" s="242">
        <v>68</v>
      </c>
      <c r="AE35" s="309"/>
      <c r="AF35" s="164"/>
    </row>
    <row r="36" spans="1:32" ht="12.75" customHeight="1" thickBot="1">
      <c r="A36" s="151"/>
      <c r="B36" s="195"/>
      <c r="C36" s="196" t="s">
        <v>5</v>
      </c>
      <c r="D36" s="196"/>
      <c r="E36" s="153"/>
      <c r="F36" s="153"/>
      <c r="G36" s="197"/>
      <c r="H36" s="153"/>
      <c r="I36" s="153"/>
      <c r="J36" s="153"/>
      <c r="K36" s="153"/>
      <c r="L36" s="153"/>
      <c r="M36" s="153"/>
      <c r="N36" s="141"/>
      <c r="O36" s="141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41"/>
      <c r="AB36" s="153"/>
      <c r="AC36" s="195" t="s">
        <v>113</v>
      </c>
      <c r="AD36" s="141"/>
      <c r="AE36" s="141"/>
      <c r="AF36" s="164"/>
    </row>
    <row r="37" spans="1:32" ht="11.25" customHeight="1" thickBot="1">
      <c r="A37" s="151"/>
      <c r="B37" s="199"/>
      <c r="C37" s="163"/>
      <c r="D37" s="163"/>
      <c r="E37" s="163"/>
      <c r="F37" s="163"/>
      <c r="G37" s="163"/>
      <c r="H37" s="200"/>
      <c r="I37" s="163"/>
      <c r="J37" s="163"/>
      <c r="K37" s="163"/>
      <c r="L37" s="163"/>
      <c r="M37" s="163"/>
      <c r="N37" s="163"/>
      <c r="O37" s="121"/>
      <c r="P37" s="163"/>
      <c r="Q37" s="163"/>
      <c r="R37" s="163"/>
      <c r="S37" s="163"/>
      <c r="T37" s="163"/>
      <c r="U37" s="200"/>
      <c r="V37" s="163"/>
      <c r="W37" s="163"/>
      <c r="X37" s="163"/>
      <c r="Y37" s="163"/>
      <c r="Z37" s="163"/>
      <c r="AA37" s="163"/>
      <c r="AB37" s="163"/>
      <c r="AC37" s="199"/>
      <c r="AD37" s="308"/>
      <c r="AE37" s="309"/>
      <c r="AF37" s="164"/>
    </row>
    <row r="38" spans="1:32" ht="12.75" customHeight="1" thickBot="1">
      <c r="A38" s="151"/>
      <c r="B38" s="195"/>
      <c r="C38" s="196"/>
      <c r="D38" s="196"/>
      <c r="E38" s="153"/>
      <c r="F38" s="153"/>
      <c r="G38" s="197"/>
      <c r="H38" s="153"/>
      <c r="I38" s="153"/>
      <c r="J38" s="153"/>
      <c r="K38" s="153"/>
      <c r="L38" s="153"/>
      <c r="M38" s="153"/>
      <c r="N38" s="141"/>
      <c r="O38" s="141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41"/>
      <c r="AB38" s="153"/>
      <c r="AC38" s="195" t="s">
        <v>114</v>
      </c>
      <c r="AD38" s="141"/>
      <c r="AE38" s="141"/>
      <c r="AF38" s="164"/>
    </row>
    <row r="39" spans="1:32" ht="11.25" customHeight="1" thickBot="1">
      <c r="A39" s="151"/>
      <c r="B39" s="199"/>
      <c r="C39" s="163"/>
      <c r="D39" s="163"/>
      <c r="E39" s="163"/>
      <c r="F39" s="163"/>
      <c r="G39" s="163"/>
      <c r="H39" s="200"/>
      <c r="I39" s="163"/>
      <c r="J39" s="163"/>
      <c r="K39" s="163"/>
      <c r="L39" s="163"/>
      <c r="M39" s="163"/>
      <c r="N39" s="163"/>
      <c r="O39" s="121"/>
      <c r="P39" s="163"/>
      <c r="Q39" s="163"/>
      <c r="R39" s="163"/>
      <c r="S39" s="163"/>
      <c r="T39" s="163"/>
      <c r="U39" s="200"/>
      <c r="V39" s="163"/>
      <c r="W39" s="163"/>
      <c r="X39" s="163"/>
      <c r="Y39" s="163"/>
      <c r="Z39" s="163"/>
      <c r="AA39" s="163"/>
      <c r="AB39" s="163"/>
      <c r="AC39" s="199"/>
      <c r="AD39" s="308"/>
      <c r="AE39" s="309"/>
      <c r="AF39" s="164"/>
    </row>
    <row r="40" spans="1:32" ht="12.75" customHeight="1" thickBot="1">
      <c r="A40" s="151"/>
      <c r="B40" s="195"/>
      <c r="C40" s="197"/>
      <c r="D40" s="196"/>
      <c r="E40" s="153"/>
      <c r="F40" s="153"/>
      <c r="G40" s="197"/>
      <c r="H40" s="153"/>
      <c r="I40" s="153"/>
      <c r="J40" s="153"/>
      <c r="K40" s="153"/>
      <c r="L40" s="153"/>
      <c r="M40" s="153"/>
      <c r="N40" s="141"/>
      <c r="O40" s="141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41"/>
      <c r="AB40" s="153"/>
      <c r="AC40" s="195" t="s">
        <v>115</v>
      </c>
      <c r="AD40" s="141"/>
      <c r="AE40" s="141"/>
      <c r="AF40" s="164"/>
    </row>
    <row r="41" spans="1:32" ht="11.25" customHeight="1" thickBot="1">
      <c r="A41" s="151"/>
      <c r="B41" s="205"/>
      <c r="C41" s="163"/>
      <c r="D41" s="163"/>
      <c r="E41" s="163"/>
      <c r="F41" s="163"/>
      <c r="G41" s="163"/>
      <c r="H41" s="200"/>
      <c r="I41" s="163"/>
      <c r="J41" s="163"/>
      <c r="K41" s="163"/>
      <c r="L41" s="163"/>
      <c r="M41" s="163"/>
      <c r="N41" s="163"/>
      <c r="O41" s="121"/>
      <c r="P41" s="163"/>
      <c r="Q41" s="163"/>
      <c r="R41" s="163"/>
      <c r="S41" s="163"/>
      <c r="T41" s="163"/>
      <c r="U41" s="200"/>
      <c r="V41" s="163"/>
      <c r="W41" s="163"/>
      <c r="X41" s="163"/>
      <c r="Y41" s="163"/>
      <c r="Z41" s="163"/>
      <c r="AA41" s="163"/>
      <c r="AB41" s="163"/>
      <c r="AC41" s="310"/>
      <c r="AD41" s="308"/>
      <c r="AE41" s="309"/>
      <c r="AF41" s="164"/>
    </row>
    <row r="42" spans="1:32" ht="11.25" customHeight="1">
      <c r="A42" s="151"/>
      <c r="B42" s="206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164"/>
    </row>
    <row r="43" spans="1:32" ht="12.75" customHeight="1">
      <c r="A43" s="151"/>
      <c r="B43" s="101"/>
      <c r="C43" s="152" t="s">
        <v>163</v>
      </c>
      <c r="D43" s="141"/>
      <c r="E43" s="141"/>
      <c r="F43" s="141"/>
      <c r="G43" s="153"/>
      <c r="H43" s="153"/>
      <c r="I43" s="153"/>
      <c r="J43" s="153"/>
      <c r="K43" s="153"/>
      <c r="L43" s="153"/>
      <c r="M43" s="153"/>
      <c r="N43" s="154"/>
      <c r="O43" s="153"/>
      <c r="P43" s="153"/>
      <c r="Q43" s="153"/>
      <c r="R43" s="153"/>
      <c r="S43" s="153"/>
      <c r="T43" s="141"/>
      <c r="U43" s="153"/>
      <c r="V43" s="153"/>
      <c r="W43" s="141"/>
      <c r="X43" s="153"/>
      <c r="Y43" s="153"/>
      <c r="Z43" s="153"/>
      <c r="AA43" s="153"/>
      <c r="AB43" s="153"/>
      <c r="AC43" s="153"/>
      <c r="AD43" s="153"/>
      <c r="AE43" s="153"/>
      <c r="AF43" s="155"/>
    </row>
    <row r="44" spans="1:53" ht="3.75" customHeight="1">
      <c r="A44" s="151"/>
      <c r="B44" s="152"/>
      <c r="C44" s="141"/>
      <c r="D44" s="141"/>
      <c r="E44" s="141"/>
      <c r="F44" s="141"/>
      <c r="G44" s="153"/>
      <c r="H44" s="153"/>
      <c r="I44" s="153"/>
      <c r="J44" s="153"/>
      <c r="K44" s="153"/>
      <c r="L44" s="153"/>
      <c r="M44" s="153"/>
      <c r="N44" s="154"/>
      <c r="O44" s="153"/>
      <c r="P44" s="153"/>
      <c r="Q44" s="153"/>
      <c r="R44" s="153"/>
      <c r="S44" s="153"/>
      <c r="T44" s="141"/>
      <c r="U44"/>
      <c r="V44"/>
      <c r="W44"/>
      <c r="X44"/>
      <c r="Y44"/>
      <c r="Z44"/>
      <c r="AA44"/>
      <c r="AB44"/>
      <c r="AC44"/>
      <c r="AD44"/>
      <c r="AE44"/>
      <c r="AF44" s="164"/>
      <c r="AU44"/>
      <c r="AV44"/>
      <c r="AW44"/>
      <c r="AX44"/>
      <c r="AY44"/>
      <c r="AZ44"/>
      <c r="BA44"/>
    </row>
    <row r="45" spans="1:32" ht="11.25" customHeight="1">
      <c r="A45" s="151"/>
      <c r="B45" s="137"/>
      <c r="C45" s="207" t="s">
        <v>102</v>
      </c>
      <c r="D45" s="189" t="s">
        <v>85</v>
      </c>
      <c r="E45" s="189" t="s">
        <v>86</v>
      </c>
      <c r="F45" s="189" t="s">
        <v>87</v>
      </c>
      <c r="G45" s="189" t="s">
        <v>88</v>
      </c>
      <c r="H45"/>
      <c r="I45" s="208" t="s">
        <v>103</v>
      </c>
      <c r="J45" s="189" t="s">
        <v>85</v>
      </c>
      <c r="K45" s="189" t="s">
        <v>86</v>
      </c>
      <c r="L45" s="189" t="s">
        <v>87</v>
      </c>
      <c r="M45" s="137" t="s">
        <v>88</v>
      </c>
      <c r="N45" s="189" t="s">
        <v>89</v>
      </c>
      <c r="O45" s="137"/>
      <c r="P45" s="208" t="s">
        <v>104</v>
      </c>
      <c r="Q45" s="189" t="s">
        <v>85</v>
      </c>
      <c r="R45" s="189" t="s">
        <v>86</v>
      </c>
      <c r="S45" s="189" t="s">
        <v>87</v>
      </c>
      <c r="T45" s="189" t="s">
        <v>88</v>
      </c>
      <c r="V45" s="208" t="s">
        <v>105</v>
      </c>
      <c r="W45" s="189" t="s">
        <v>85</v>
      </c>
      <c r="X45" s="189" t="s">
        <v>86</v>
      </c>
      <c r="Y45" s="189" t="s">
        <v>87</v>
      </c>
      <c r="Z45" s="189" t="s">
        <v>88</v>
      </c>
      <c r="AA45" s="189" t="s">
        <v>89</v>
      </c>
      <c r="AB45" s="189" t="s">
        <v>96</v>
      </c>
      <c r="AD45"/>
      <c r="AE45"/>
      <c r="AF45" s="164"/>
    </row>
    <row r="46" spans="1:32" ht="11.25" customHeight="1">
      <c r="A46" s="151"/>
      <c r="B46" s="101"/>
      <c r="C46" s="163">
        <f>ROUND(AVERAGE(C23,C25,C27,C29,C31,C33,C35,C37,C39,C41),0)</f>
        <v>10</v>
      </c>
      <c r="D46" s="163">
        <f>ROUND(AVERAGE(D23,D25,D27,D29,D31,D33,D35,D37,D39,D41),0)</f>
        <v>9</v>
      </c>
      <c r="E46" s="163">
        <f>ROUND(AVERAGE(E23,E25,E27,E29,E31,E33,E35,E37,E39,E41),0)</f>
        <v>8</v>
      </c>
      <c r="F46" s="163">
        <f>ROUND(AVERAGE(F23,F25,F27,F29,F31,F33,F35,F37,F39,F41),0)</f>
        <v>9</v>
      </c>
      <c r="G46" s="163">
        <f>ROUND(AVERAGE(G23,G25,G27,G29,G31,G33,G35,G37,G39,G41),0)</f>
        <v>7</v>
      </c>
      <c r="H46" s="128"/>
      <c r="I46" s="163">
        <f aca="true" t="shared" si="0" ref="I46:N46">ROUND(AVERAGE(I23,I25,I27,I29,I31,I33,I35,I37,I39,I41),0)</f>
        <v>8</v>
      </c>
      <c r="J46" s="163">
        <f t="shared" si="0"/>
        <v>10</v>
      </c>
      <c r="K46" s="163">
        <f t="shared" si="0"/>
        <v>8</v>
      </c>
      <c r="L46" s="163">
        <f t="shared" si="0"/>
        <v>10</v>
      </c>
      <c r="M46" s="163">
        <f t="shared" si="0"/>
        <v>10</v>
      </c>
      <c r="N46" s="163">
        <f t="shared" si="0"/>
        <v>7</v>
      </c>
      <c r="O46" s="311"/>
      <c r="P46" s="163">
        <f>ROUND(AVERAGE(P23,P25,P27,P29,P31,P33,P35,P37,P39,P41),0)</f>
        <v>10</v>
      </c>
      <c r="Q46" s="163">
        <f>ROUND(AVERAGE(Q23,Q25,Q27,Q29,Q31,Q33,Q35,Q37,Q39,Q41),0)</f>
        <v>8</v>
      </c>
      <c r="R46" s="163">
        <f>ROUND(AVERAGE(R23,R25,R27,R29,R31,R33,R35,R37,R39,R41),0)</f>
        <v>10</v>
      </c>
      <c r="S46" s="163">
        <f>ROUND(AVERAGE(S23,S25,S27,S29,S31,S33,S35,S37,S39,S41),0)</f>
        <v>8</v>
      </c>
      <c r="T46" s="163">
        <f>ROUND(AVERAGE(T23,T25,T27,T29,T31,T33,T35,T37,T39,T41),0)</f>
        <v>9</v>
      </c>
      <c r="V46" s="163">
        <f aca="true" t="shared" si="1" ref="V46:AB46">ROUND(AVERAGE(V23,V25,V27,V29,V31,V33,V35,V37,V39,V41),0)</f>
        <v>10</v>
      </c>
      <c r="W46" s="163">
        <f t="shared" si="1"/>
        <v>8</v>
      </c>
      <c r="X46" s="163">
        <f t="shared" si="1"/>
        <v>8</v>
      </c>
      <c r="Y46" s="163">
        <f t="shared" si="1"/>
        <v>7</v>
      </c>
      <c r="Z46" s="163">
        <f t="shared" si="1"/>
        <v>9</v>
      </c>
      <c r="AA46" s="163">
        <f t="shared" si="1"/>
        <v>9</v>
      </c>
      <c r="AB46" s="163">
        <f t="shared" si="1"/>
        <v>9</v>
      </c>
      <c r="AD46"/>
      <c r="AE46"/>
      <c r="AF46" s="164"/>
    </row>
    <row r="47" spans="1:32" ht="3.75" customHeight="1" thickBot="1">
      <c r="A47" s="15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V47" s="141"/>
      <c r="W47" s="153"/>
      <c r="X47" s="153"/>
      <c r="Y47" s="154"/>
      <c r="Z47" s="153"/>
      <c r="AA47" s="176"/>
      <c r="AB47" s="176"/>
      <c r="AD47" s="176"/>
      <c r="AE47" s="176"/>
      <c r="AF47" s="177"/>
    </row>
    <row r="48" spans="1:32" ht="12.75" customHeight="1" thickBot="1">
      <c r="A48" s="151"/>
      <c r="B48" s="199"/>
      <c r="C48" s="212" t="s">
        <v>116</v>
      </c>
      <c r="D48" s="199"/>
      <c r="E48" s="199"/>
      <c r="F48" s="312">
        <f>ROUND((SUM(C46:G46)/(COUNT(C46:G46)*10))*100,0)</f>
        <v>86</v>
      </c>
      <c r="G48" s="309"/>
      <c r="H48"/>
      <c r="I48" s="212" t="s">
        <v>117</v>
      </c>
      <c r="J48" s="199"/>
      <c r="K48" s="199"/>
      <c r="L48" s="199"/>
      <c r="M48" s="308">
        <v>88</v>
      </c>
      <c r="N48" s="309"/>
      <c r="P48" s="212" t="s">
        <v>118</v>
      </c>
      <c r="Q48" s="199"/>
      <c r="R48" s="199"/>
      <c r="S48" s="312">
        <f>ROUND((SUM(P46:T46)/(COUNT(P46:T46)*10))*100,0)</f>
        <v>90</v>
      </c>
      <c r="T48" s="309"/>
      <c r="V48" s="212" t="s">
        <v>119</v>
      </c>
      <c r="W48" s="199"/>
      <c r="X48" s="199"/>
      <c r="Y48" s="199"/>
      <c r="AA48" s="308">
        <v>86</v>
      </c>
      <c r="AB48" s="309"/>
      <c r="AF48" s="213"/>
    </row>
    <row r="49" spans="1:32" ht="3.75" customHeight="1">
      <c r="A49" s="151"/>
      <c r="B49" s="152"/>
      <c r="C49" s="141"/>
      <c r="D49" s="141"/>
      <c r="E49" s="141"/>
      <c r="F49" s="141"/>
      <c r="G49" s="153"/>
      <c r="H49" s="153"/>
      <c r="I49" s="153"/>
      <c r="J49" s="153"/>
      <c r="K49" s="153"/>
      <c r="L49" s="153"/>
      <c r="M49" s="153"/>
      <c r="N49" s="154"/>
      <c r="O49" s="153"/>
      <c r="P49" s="153"/>
      <c r="Q49" s="153"/>
      <c r="R49" s="153"/>
      <c r="S49" s="153"/>
      <c r="T49" s="141"/>
      <c r="U49" s="153"/>
      <c r="V49" s="153"/>
      <c r="W49" s="141"/>
      <c r="X49" s="153"/>
      <c r="Y49" s="153"/>
      <c r="Z49" s="153"/>
      <c r="AA49" s="153"/>
      <c r="AB49" s="153"/>
      <c r="AC49" s="153"/>
      <c r="AD49" s="153"/>
      <c r="AE49" s="153"/>
      <c r="AF49" s="155"/>
    </row>
    <row r="50" spans="1:32" ht="12.75" customHeight="1" thickBot="1">
      <c r="A50" s="15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/>
      <c r="S50"/>
      <c r="T50"/>
      <c r="V50" s="122" t="s">
        <v>84</v>
      </c>
      <c r="W50" s="122" t="s">
        <v>85</v>
      </c>
      <c r="X50" s="122" t="s">
        <v>86</v>
      </c>
      <c r="Y50" s="122" t="s">
        <v>87</v>
      </c>
      <c r="Z50" s="122" t="s">
        <v>88</v>
      </c>
      <c r="AA50" s="122" t="s">
        <v>89</v>
      </c>
      <c r="AB50" s="122" t="s">
        <v>96</v>
      </c>
      <c r="AC50" s="313" t="s">
        <v>141</v>
      </c>
      <c r="AD50" s="176"/>
      <c r="AE50" s="176"/>
      <c r="AF50" s="177"/>
    </row>
    <row r="51" spans="1:32" ht="12.75" customHeight="1" thickBot="1">
      <c r="A51" s="151"/>
      <c r="B51" s="101">
        <v>3</v>
      </c>
      <c r="C51" s="101" t="s">
        <v>120</v>
      </c>
      <c r="D51" s="141"/>
      <c r="E51" s="141"/>
      <c r="F51" s="141"/>
      <c r="G51" s="153"/>
      <c r="H51" s="153"/>
      <c r="I51" s="153"/>
      <c r="J51" s="153"/>
      <c r="K51" s="153"/>
      <c r="L51" s="153"/>
      <c r="M51" s="153"/>
      <c r="N51" s="154"/>
      <c r="O51" s="153"/>
      <c r="P51" s="153"/>
      <c r="Q51" s="153"/>
      <c r="R51"/>
      <c r="S51"/>
      <c r="T51"/>
      <c r="V51" s="163">
        <v>8</v>
      </c>
      <c r="W51" s="163">
        <v>8</v>
      </c>
      <c r="X51" s="163">
        <v>6</v>
      </c>
      <c r="Y51" s="163">
        <v>10</v>
      </c>
      <c r="Z51" s="163">
        <v>10</v>
      </c>
      <c r="AA51" s="163">
        <v>10</v>
      </c>
      <c r="AB51" s="163">
        <v>10</v>
      </c>
      <c r="AC51" s="195"/>
      <c r="AD51" s="308">
        <v>89</v>
      </c>
      <c r="AE51" s="309"/>
      <c r="AF51" s="155"/>
    </row>
    <row r="52" spans="1:32" ht="11.25" customHeight="1">
      <c r="A52" s="151"/>
      <c r="B52" s="174"/>
      <c r="C52"/>
      <c r="D52"/>
      <c r="E52"/>
      <c r="F52"/>
      <c r="G52"/>
      <c r="H52" s="141"/>
      <c r="I52"/>
      <c r="J52"/>
      <c r="K52"/>
      <c r="L52"/>
      <c r="M52"/>
      <c r="N52"/>
      <c r="O52"/>
      <c r="P52"/>
      <c r="Q52"/>
      <c r="R52" s="141"/>
      <c r="S52" s="141"/>
      <c r="T52"/>
      <c r="U52"/>
      <c r="V52"/>
      <c r="W52"/>
      <c r="X52"/>
      <c r="Y52"/>
      <c r="Z52"/>
      <c r="AA52"/>
      <c r="AB52"/>
      <c r="AC52"/>
      <c r="AD52"/>
      <c r="AE52"/>
      <c r="AF52" s="164"/>
    </row>
    <row r="53" spans="1:32" ht="11.25" customHeight="1">
      <c r="A53" s="151"/>
      <c r="B53" s="152"/>
      <c r="C53" s="141"/>
      <c r="D53" s="141"/>
      <c r="E53" s="141"/>
      <c r="F53" s="141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41"/>
      <c r="U53" s="153"/>
      <c r="V53" s="153"/>
      <c r="W53" s="141"/>
      <c r="X53" s="153"/>
      <c r="Y53" s="153"/>
      <c r="Z53" s="153"/>
      <c r="AA53" s="153"/>
      <c r="AB53" s="153"/>
      <c r="AC53" s="153"/>
      <c r="AD53" s="153"/>
      <c r="AE53" s="153"/>
      <c r="AF53" s="155"/>
    </row>
    <row r="54" spans="1:32" ht="12.75" customHeight="1">
      <c r="A54" s="151"/>
      <c r="B54" s="216" t="s">
        <v>142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164"/>
    </row>
    <row r="55" spans="1:32" ht="9.75" customHeight="1">
      <c r="A55" s="151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164"/>
    </row>
    <row r="56" spans="1:32" ht="12.75" customHeight="1">
      <c r="A56" s="151"/>
      <c r="B56"/>
      <c r="C56" s="217" t="s">
        <v>121</v>
      </c>
      <c r="D56" s="218"/>
      <c r="E56" s="218"/>
      <c r="F56" s="218"/>
      <c r="G56" s="219"/>
      <c r="H56" s="220" t="s">
        <v>41</v>
      </c>
      <c r="I56" s="221"/>
      <c r="J56" s="221"/>
      <c r="K56" s="222"/>
      <c r="L56" s="220" t="s">
        <v>74</v>
      </c>
      <c r="M56" s="221"/>
      <c r="N56" s="221"/>
      <c r="O56" s="222"/>
      <c r="P56" s="220" t="s">
        <v>75</v>
      </c>
      <c r="Q56" s="221"/>
      <c r="R56" s="221"/>
      <c r="S56" s="222"/>
      <c r="T56" s="220" t="s">
        <v>138</v>
      </c>
      <c r="U56" s="221"/>
      <c r="V56" s="221"/>
      <c r="W56" s="222"/>
      <c r="X56" s="220" t="s">
        <v>5</v>
      </c>
      <c r="Y56" s="221"/>
      <c r="Z56" s="221"/>
      <c r="AA56" s="222"/>
      <c r="AB56" s="220" t="s">
        <v>5</v>
      </c>
      <c r="AC56" s="221"/>
      <c r="AD56" s="221"/>
      <c r="AE56" s="222"/>
      <c r="AF56" s="164"/>
    </row>
    <row r="57" spans="1:32" ht="12.75" customHeight="1">
      <c r="A57" s="151"/>
      <c r="B57"/>
      <c r="C57" s="217" t="s">
        <v>160</v>
      </c>
      <c r="D57" s="218"/>
      <c r="E57" s="218"/>
      <c r="F57" s="218"/>
      <c r="G57" s="219"/>
      <c r="H57" s="220" t="s">
        <v>143</v>
      </c>
      <c r="I57" s="221"/>
      <c r="J57" s="221"/>
      <c r="K57" s="222"/>
      <c r="L57" s="220" t="s">
        <v>144</v>
      </c>
      <c r="M57" s="221"/>
      <c r="N57" s="221"/>
      <c r="O57" s="222"/>
      <c r="P57" s="220" t="s">
        <v>145</v>
      </c>
      <c r="Q57" s="221"/>
      <c r="R57" s="221"/>
      <c r="S57" s="222"/>
      <c r="T57" s="220" t="s">
        <v>146</v>
      </c>
      <c r="U57" s="221"/>
      <c r="V57" s="221"/>
      <c r="W57" s="222"/>
      <c r="X57" s="220" t="s">
        <v>5</v>
      </c>
      <c r="Y57" s="221"/>
      <c r="Z57" s="221"/>
      <c r="AA57" s="222"/>
      <c r="AB57" s="220" t="s">
        <v>5</v>
      </c>
      <c r="AC57" s="221"/>
      <c r="AD57" s="221"/>
      <c r="AE57" s="222"/>
      <c r="AF57" s="164"/>
    </row>
    <row r="58" spans="1:32" ht="8.25" customHeight="1" thickBot="1">
      <c r="A58" s="151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164"/>
    </row>
    <row r="59" spans="1:32" ht="11.25" customHeight="1" thickBot="1">
      <c r="A59" s="151"/>
      <c r="B59"/>
      <c r="C59" s="212" t="s">
        <v>122</v>
      </c>
      <c r="D59"/>
      <c r="E59"/>
      <c r="F59"/>
      <c r="G59"/>
      <c r="H59"/>
      <c r="I59" s="308">
        <v>86</v>
      </c>
      <c r="J59" s="309"/>
      <c r="K59"/>
      <c r="L59"/>
      <c r="M59" s="308">
        <v>81</v>
      </c>
      <c r="N59" s="309"/>
      <c r="O59"/>
      <c r="P59"/>
      <c r="Q59" s="308">
        <v>79</v>
      </c>
      <c r="R59" s="309"/>
      <c r="S59"/>
      <c r="T59"/>
      <c r="U59" s="308">
        <v>77</v>
      </c>
      <c r="V59" s="309"/>
      <c r="W59"/>
      <c r="X59"/>
      <c r="Y59" s="308" t="s">
        <v>5</v>
      </c>
      <c r="Z59" s="309"/>
      <c r="AA59"/>
      <c r="AB59"/>
      <c r="AC59" s="308" t="s">
        <v>5</v>
      </c>
      <c r="AD59" s="309"/>
      <c r="AE59"/>
      <c r="AF59" s="164"/>
    </row>
    <row r="60" spans="1:32" ht="8.25" customHeight="1" thickBot="1">
      <c r="A60" s="151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 s="164"/>
    </row>
    <row r="61" spans="1:32" ht="11.25" customHeight="1" thickBot="1">
      <c r="A61" s="151"/>
      <c r="U61"/>
      <c r="V61"/>
      <c r="W61"/>
      <c r="X61" s="314" t="s">
        <v>139</v>
      </c>
      <c r="Y61" s="315"/>
      <c r="Z61" s="315"/>
      <c r="AA61" s="316"/>
      <c r="AB61" s="376" t="s">
        <v>147</v>
      </c>
      <c r="AC61" s="377"/>
      <c r="AD61" s="378" t="s">
        <v>124</v>
      </c>
      <c r="AE61" s="379"/>
      <c r="AF61" s="164"/>
    </row>
    <row r="62" spans="1:32" ht="11.25" customHeight="1">
      <c r="A62" s="151"/>
      <c r="B62" s="158" t="s">
        <v>148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317" t="s">
        <v>41</v>
      </c>
      <c r="Y62" s="318"/>
      <c r="Z62" s="318"/>
      <c r="AA62" s="319"/>
      <c r="AB62" s="380"/>
      <c r="AC62" s="381"/>
      <c r="AD62" s="380">
        <v>87</v>
      </c>
      <c r="AE62" s="382"/>
      <c r="AF62" s="164"/>
    </row>
    <row r="63" spans="1:32" ht="11.25" customHeight="1">
      <c r="A63" s="151"/>
      <c r="B63"/>
      <c r="C63" s="320"/>
      <c r="D63" s="215"/>
      <c r="E63" s="304"/>
      <c r="F63" s="215"/>
      <c r="G63" s="215"/>
      <c r="H63"/>
      <c r="I63"/>
      <c r="J63" s="223"/>
      <c r="K63"/>
      <c r="L63"/>
      <c r="M63"/>
      <c r="N63"/>
      <c r="O63"/>
      <c r="P63"/>
      <c r="Q63"/>
      <c r="R63"/>
      <c r="S63"/>
      <c r="T63"/>
      <c r="U63"/>
      <c r="V63"/>
      <c r="W63"/>
      <c r="X63" s="317" t="s">
        <v>74</v>
      </c>
      <c r="Y63" s="303"/>
      <c r="Z63" s="303"/>
      <c r="AA63" s="321"/>
      <c r="AB63" s="372"/>
      <c r="AC63" s="373"/>
      <c r="AD63" s="372">
        <v>85</v>
      </c>
      <c r="AE63" s="375"/>
      <c r="AF63" s="164"/>
    </row>
    <row r="64" spans="1:32" ht="11.25" customHeight="1">
      <c r="A64" s="151"/>
      <c r="B64"/>
      <c r="C64"/>
      <c r="D64"/>
      <c r="E64"/>
      <c r="F64"/>
      <c r="G64"/>
      <c r="H64"/>
      <c r="I64"/>
      <c r="J64" s="223"/>
      <c r="K64"/>
      <c r="L64"/>
      <c r="M64"/>
      <c r="N64"/>
      <c r="O64"/>
      <c r="P64"/>
      <c r="Q64"/>
      <c r="R64"/>
      <c r="S64"/>
      <c r="T64"/>
      <c r="U64"/>
      <c r="V64"/>
      <c r="W64"/>
      <c r="X64" s="317" t="s">
        <v>75</v>
      </c>
      <c r="Y64" s="303"/>
      <c r="Z64" s="303"/>
      <c r="AA64" s="321"/>
      <c r="AB64" s="372"/>
      <c r="AC64" s="373"/>
      <c r="AD64" s="372">
        <v>84</v>
      </c>
      <c r="AE64" s="375"/>
      <c r="AF64" s="164"/>
    </row>
    <row r="65" spans="1:32" ht="11.25" customHeight="1">
      <c r="A65" s="151"/>
      <c r="B65"/>
      <c r="C65" s="320"/>
      <c r="D65" s="215"/>
      <c r="E65" s="304"/>
      <c r="F65" s="215"/>
      <c r="G65" s="215"/>
      <c r="H65" s="215"/>
      <c r="I65" s="215"/>
      <c r="J65" s="223"/>
      <c r="K65"/>
      <c r="L65"/>
      <c r="M65"/>
      <c r="N65"/>
      <c r="O65"/>
      <c r="P65"/>
      <c r="Q65"/>
      <c r="R65"/>
      <c r="S65"/>
      <c r="T65"/>
      <c r="U65"/>
      <c r="V65"/>
      <c r="W65"/>
      <c r="X65" s="317" t="s">
        <v>138</v>
      </c>
      <c r="Y65" s="303"/>
      <c r="Z65" s="303"/>
      <c r="AA65" s="321"/>
      <c r="AB65" s="372">
        <v>83</v>
      </c>
      <c r="AC65" s="373"/>
      <c r="AD65" s="372">
        <v>84</v>
      </c>
      <c r="AE65" s="375"/>
      <c r="AF65" s="164"/>
    </row>
    <row r="66" spans="1:32" ht="11.25" customHeight="1">
      <c r="A66" s="151"/>
      <c r="B66" s="152"/>
      <c r="C66" s="141"/>
      <c r="D66" s="141"/>
      <c r="E66" s="141"/>
      <c r="F66" s="141"/>
      <c r="G66" s="153"/>
      <c r="H66" s="153"/>
      <c r="I66" s="153"/>
      <c r="J66" s="153"/>
      <c r="K66" s="153"/>
      <c r="L66" s="153"/>
      <c r="M66" s="153"/>
      <c r="N66" s="154"/>
      <c r="O66" s="153"/>
      <c r="P66" s="153"/>
      <c r="Q66" s="153"/>
      <c r="R66" s="153"/>
      <c r="S66" s="153"/>
      <c r="T66" s="141"/>
      <c r="U66" s="153"/>
      <c r="V66" s="153"/>
      <c r="W66" s="141"/>
      <c r="X66" s="317"/>
      <c r="Y66" s="303"/>
      <c r="Z66" s="303"/>
      <c r="AA66" s="321"/>
      <c r="AB66" s="372"/>
      <c r="AC66" s="373"/>
      <c r="AD66" s="372"/>
      <c r="AE66" s="375"/>
      <c r="AF66" s="155"/>
    </row>
    <row r="67" spans="1:32" ht="11.25" customHeight="1" thickBot="1">
      <c r="A67" s="151"/>
      <c r="B67" s="224" t="s">
        <v>123</v>
      </c>
      <c r="C67"/>
      <c r="D67"/>
      <c r="E67"/>
      <c r="F67"/>
      <c r="G67"/>
      <c r="H67" s="141"/>
      <c r="I67"/>
      <c r="J67"/>
      <c r="K67"/>
      <c r="L67"/>
      <c r="M67"/>
      <c r="N67" s="304"/>
      <c r="O67" s="304"/>
      <c r="P67"/>
      <c r="Q67"/>
      <c r="R67" s="141"/>
      <c r="S67" s="141"/>
      <c r="T67"/>
      <c r="U67"/>
      <c r="V67"/>
      <c r="W67"/>
      <c r="X67" s="322"/>
      <c r="Y67" s="323"/>
      <c r="Z67" s="323"/>
      <c r="AA67" s="324"/>
      <c r="AB67" s="370"/>
      <c r="AC67" s="371"/>
      <c r="AD67" s="370"/>
      <c r="AE67" s="374"/>
      <c r="AF67" s="164"/>
    </row>
    <row r="68" spans="1:32" ht="6.75" customHeight="1">
      <c r="A68" s="143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7"/>
    </row>
    <row r="69" spans="1:32" ht="14.25">
      <c r="A69" s="151"/>
      <c r="B69"/>
      <c r="C69"/>
      <c r="D69"/>
      <c r="E69" t="s">
        <v>5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4.25">
      <c r="A70" s="15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4.25">
      <c r="A71" s="15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4.25">
      <c r="A72" s="15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4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</sheetData>
  <mergeCells count="17">
    <mergeCell ref="AD63:AE63"/>
    <mergeCell ref="AB64:AC64"/>
    <mergeCell ref="AD64:AE64"/>
    <mergeCell ref="AB61:AC61"/>
    <mergeCell ref="AD61:AE61"/>
    <mergeCell ref="AB62:AC62"/>
    <mergeCell ref="AD62:AE62"/>
    <mergeCell ref="AD67:AE67"/>
    <mergeCell ref="AB65:AC65"/>
    <mergeCell ref="AD65:AE65"/>
    <mergeCell ref="AB66:AC66"/>
    <mergeCell ref="AD66:AE66"/>
    <mergeCell ref="H1:X1"/>
    <mergeCell ref="H2:X2"/>
    <mergeCell ref="A1:G2"/>
    <mergeCell ref="AB67:AC67"/>
    <mergeCell ref="AB63:AC63"/>
  </mergeCells>
  <printOptions/>
  <pageMargins left="0.6299212598425197" right="0.2755905511811024" top="0.48" bottom="0.47" header="0.33" footer="0.15"/>
  <pageSetup fitToHeight="1" fitToWidth="1" horizontalDpi="360" verticalDpi="360" orientation="landscape" paperSize="9" scale="67" r:id="rId2"/>
  <headerFooter alignWithMargins="0">
    <oddFooter xml:space="preserve">&amp;R Formular Selbstaudit Lieferant
Stand 13.06.02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56"/>
  <sheetViews>
    <sheetView zoomScale="90" zoomScaleNormal="90" zoomScaleSheetLayoutView="75" workbookViewId="0" topLeftCell="A1">
      <selection activeCell="J21" sqref="J21"/>
    </sheetView>
  </sheetViews>
  <sheetFormatPr defaultColWidth="11.421875" defaultRowHeight="12.75"/>
  <cols>
    <col min="1" max="1" width="30.421875" style="1" customWidth="1"/>
    <col min="2" max="4" width="17.8515625" style="1" customWidth="1"/>
    <col min="5" max="5" width="17.7109375" style="2" customWidth="1"/>
    <col min="6" max="16384" width="11.421875" style="1" customWidth="1"/>
  </cols>
  <sheetData>
    <row r="1" spans="1:5" s="265" customFormat="1" ht="30.75">
      <c r="A1" s="355" t="s">
        <v>152</v>
      </c>
      <c r="D1" s="414" t="s">
        <v>187</v>
      </c>
      <c r="E1" s="266"/>
    </row>
    <row r="2" spans="4:5" ht="12.75">
      <c r="D2" s="265"/>
      <c r="E2" s="266"/>
    </row>
    <row r="3" spans="1:5" ht="12.75">
      <c r="A3" s="1" t="s">
        <v>9</v>
      </c>
      <c r="B3" s="252"/>
      <c r="D3" s="265"/>
      <c r="E3" s="266"/>
    </row>
    <row r="4" spans="1:5" ht="12.75">
      <c r="A4"/>
      <c r="D4" s="265"/>
      <c r="E4" s="266"/>
    </row>
    <row r="5" spans="1:5" ht="12.75">
      <c r="A5" s="1" t="s">
        <v>151</v>
      </c>
      <c r="B5" s="264"/>
      <c r="C5" s="299"/>
      <c r="D5" s="3"/>
      <c r="E5" s="1"/>
    </row>
    <row r="6" spans="1:5" ht="12.75">
      <c r="A6" s="4"/>
      <c r="B6" s="5"/>
      <c r="C6" s="1" t="s">
        <v>1</v>
      </c>
      <c r="D6" s="1" t="s">
        <v>2</v>
      </c>
      <c r="E6" s="1" t="s">
        <v>3</v>
      </c>
    </row>
    <row r="7" spans="1:5" ht="12.75">
      <c r="A7" s="6" t="s">
        <v>183</v>
      </c>
      <c r="B7" s="300"/>
      <c r="C7" s="7" t="s">
        <v>4</v>
      </c>
      <c r="D7" s="302" t="s">
        <v>5</v>
      </c>
      <c r="E7" s="302"/>
    </row>
    <row r="8" spans="1:5" ht="12.75">
      <c r="A8" s="6"/>
      <c r="B8" s="6"/>
      <c r="C8" s="6"/>
      <c r="D8" s="6"/>
      <c r="E8" s="6"/>
    </row>
    <row r="9" spans="1:5" ht="12.75">
      <c r="A9" s="6"/>
      <c r="C9" s="6"/>
      <c r="D9" s="6"/>
      <c r="E9" s="6"/>
    </row>
    <row r="10" spans="1:5" ht="12.75">
      <c r="A10" s="4" t="s">
        <v>6</v>
      </c>
      <c r="B10" s="351" t="s">
        <v>152</v>
      </c>
      <c r="C10" s="6" t="s">
        <v>5</v>
      </c>
      <c r="D10" s="6" t="s">
        <v>5</v>
      </c>
      <c r="E10" s="6" t="s">
        <v>5</v>
      </c>
    </row>
    <row r="11" spans="1:5" ht="12.75">
      <c r="A11" s="1" t="s">
        <v>7</v>
      </c>
      <c r="B11" s="252" t="s">
        <v>182</v>
      </c>
      <c r="C11" s="6" t="s">
        <v>5</v>
      </c>
      <c r="D11" s="6" t="s">
        <v>5</v>
      </c>
      <c r="E11" s="6" t="s">
        <v>5</v>
      </c>
    </row>
    <row r="12" spans="3:5" ht="12.75">
      <c r="C12" s="6" t="s">
        <v>5</v>
      </c>
      <c r="D12" s="6" t="s">
        <v>5</v>
      </c>
      <c r="E12" s="6" t="s">
        <v>5</v>
      </c>
    </row>
    <row r="13" spans="1:3" ht="12.75">
      <c r="A13" s="4" t="s">
        <v>8</v>
      </c>
      <c r="B13" s="383"/>
      <c r="C13" s="383"/>
    </row>
    <row r="14" spans="1:3" ht="12.75">
      <c r="A14" s="1" t="s">
        <v>9</v>
      </c>
      <c r="B14" s="384"/>
      <c r="C14" s="384"/>
    </row>
    <row r="15" spans="1:3" ht="12.75">
      <c r="A15" s="1" t="s">
        <v>10</v>
      </c>
      <c r="B15" s="384"/>
      <c r="C15" s="384"/>
    </row>
    <row r="16" spans="1:3" ht="12.75">
      <c r="A16" s="1" t="s">
        <v>11</v>
      </c>
      <c r="B16" s="384"/>
      <c r="C16" s="384"/>
    </row>
    <row r="18" spans="1:3" ht="12.75">
      <c r="A18" s="1" t="s">
        <v>12</v>
      </c>
      <c r="B18" s="252"/>
      <c r="C18" s="263"/>
    </row>
    <row r="20" spans="1:4" ht="25.5" customHeight="1">
      <c r="A20" s="8" t="s">
        <v>13</v>
      </c>
      <c r="B20" s="4" t="s">
        <v>14</v>
      </c>
      <c r="C20" s="4" t="s">
        <v>15</v>
      </c>
      <c r="D20" s="4" t="s">
        <v>16</v>
      </c>
    </row>
    <row r="21" spans="1:4" ht="12.75">
      <c r="A21" s="6" t="s">
        <v>17</v>
      </c>
      <c r="B21" s="330" t="s">
        <v>5</v>
      </c>
      <c r="C21" s="330" t="s">
        <v>5</v>
      </c>
      <c r="D21" s="330"/>
    </row>
    <row r="22" spans="1:4" ht="12.75">
      <c r="A22" s="6" t="s">
        <v>18</v>
      </c>
      <c r="B22" s="331" t="s">
        <v>5</v>
      </c>
      <c r="C22" s="331"/>
      <c r="D22" s="331"/>
    </row>
    <row r="23" spans="1:4" ht="12.75">
      <c r="A23" s="6" t="s">
        <v>19</v>
      </c>
      <c r="B23" s="332" t="s">
        <v>5</v>
      </c>
      <c r="C23" s="332"/>
      <c r="D23" s="332"/>
    </row>
    <row r="24" spans="1:4" ht="12.75">
      <c r="A24" s="6" t="s">
        <v>20</v>
      </c>
      <c r="B24" s="334" t="s">
        <v>5</v>
      </c>
      <c r="C24" s="333" t="s">
        <v>5</v>
      </c>
      <c r="D24" s="334"/>
    </row>
    <row r="25" spans="1:5" s="353" customFormat="1" ht="12.75">
      <c r="A25" s="329"/>
      <c r="B25" s="276"/>
      <c r="C25" s="276"/>
      <c r="D25" s="276"/>
      <c r="E25" s="352"/>
    </row>
    <row r="26" spans="1:5" s="276" customFormat="1" ht="12.75">
      <c r="A26" s="1" t="s">
        <v>21</v>
      </c>
      <c r="B26" s="354" t="s">
        <v>5</v>
      </c>
      <c r="E26" s="277"/>
    </row>
    <row r="28" spans="1:3" ht="12.75">
      <c r="A28" s="9" t="s">
        <v>22</v>
      </c>
      <c r="B28" s="4"/>
      <c r="C28" s="4"/>
    </row>
    <row r="29" spans="1:3" ht="12.75">
      <c r="A29" s="6" t="s">
        <v>23</v>
      </c>
      <c r="B29" s="413" t="s">
        <v>184</v>
      </c>
      <c r="C29" s="335" t="s">
        <v>158</v>
      </c>
    </row>
    <row r="30" spans="1:3" ht="12.75">
      <c r="A30" s="11"/>
      <c r="B30" s="10" t="s">
        <v>24</v>
      </c>
      <c r="C30" s="10"/>
    </row>
    <row r="31" spans="1:3" ht="12.75">
      <c r="A31" s="6" t="s">
        <v>25</v>
      </c>
      <c r="B31" s="252" t="s">
        <v>185</v>
      </c>
      <c r="C31" s="335" t="s">
        <v>158</v>
      </c>
    </row>
    <row r="32" spans="1:3" ht="12.75">
      <c r="A32" s="6" t="s">
        <v>26</v>
      </c>
      <c r="B32" s="252" t="s">
        <v>186</v>
      </c>
      <c r="C32" s="335" t="s">
        <v>158</v>
      </c>
    </row>
    <row r="33" spans="1:3" ht="12.75">
      <c r="A33" s="6" t="s">
        <v>27</v>
      </c>
      <c r="B33" s="335" t="s">
        <v>158</v>
      </c>
      <c r="C33" s="335" t="s">
        <v>158</v>
      </c>
    </row>
    <row r="34" spans="1:3" ht="12.75">
      <c r="A34" s="6" t="s">
        <v>28</v>
      </c>
      <c r="B34" s="252"/>
      <c r="C34" s="252"/>
    </row>
    <row r="35" spans="1:3" ht="12.75">
      <c r="A35" s="6" t="s">
        <v>29</v>
      </c>
      <c r="B35" s="252"/>
      <c r="C35" s="252"/>
    </row>
    <row r="36" spans="1:3" ht="12.75">
      <c r="A36" s="6" t="s">
        <v>30</v>
      </c>
      <c r="B36" s="252"/>
      <c r="C36" s="252"/>
    </row>
    <row r="37" spans="1:3" ht="12.75">
      <c r="A37" s="6" t="s">
        <v>31</v>
      </c>
      <c r="B37" s="252" t="s">
        <v>5</v>
      </c>
      <c r="C37" s="252" t="s">
        <v>5</v>
      </c>
    </row>
    <row r="38" spans="1:3" ht="12.75">
      <c r="A38" s="6" t="s">
        <v>32</v>
      </c>
      <c r="B38" s="252" t="s">
        <v>5</v>
      </c>
      <c r="C38" s="252" t="s">
        <v>5</v>
      </c>
    </row>
    <row r="39" spans="1:3" ht="12.75">
      <c r="A39" s="6" t="s">
        <v>33</v>
      </c>
      <c r="B39" s="252" t="s">
        <v>5</v>
      </c>
      <c r="C39" s="252" t="s">
        <v>5</v>
      </c>
    </row>
    <row r="40" spans="1:3" ht="12.75">
      <c r="A40" s="6" t="s">
        <v>34</v>
      </c>
      <c r="B40" s="252" t="s">
        <v>5</v>
      </c>
      <c r="C40" s="252" t="s">
        <v>5</v>
      </c>
    </row>
    <row r="41" spans="1:3" ht="12.75">
      <c r="A41" s="6" t="s">
        <v>35</v>
      </c>
      <c r="B41" s="252" t="s">
        <v>5</v>
      </c>
      <c r="C41" s="252" t="s">
        <v>5</v>
      </c>
    </row>
    <row r="43" spans="1:4" ht="12.75">
      <c r="A43" s="9" t="s">
        <v>36</v>
      </c>
      <c r="B43" s="4" t="s">
        <v>37</v>
      </c>
      <c r="C43" s="4" t="s">
        <v>38</v>
      </c>
      <c r="D43" s="4"/>
    </row>
    <row r="44" spans="1:2" ht="12.75">
      <c r="A44" s="6" t="s">
        <v>39</v>
      </c>
      <c r="B44" s="261">
        <v>1</v>
      </c>
    </row>
    <row r="45" spans="1:2" ht="12.75">
      <c r="A45" s="6"/>
      <c r="B45" s="6"/>
    </row>
    <row r="46" spans="1:2" ht="12.75">
      <c r="A46" s="6" t="s">
        <v>180</v>
      </c>
      <c r="B46" s="261">
        <v>2</v>
      </c>
    </row>
    <row r="47" spans="1:2" ht="12.75">
      <c r="A47" s="6"/>
      <c r="B47" s="6"/>
    </row>
    <row r="48" spans="1:2" ht="12.75">
      <c r="A48" s="6"/>
      <c r="B48" s="6"/>
    </row>
    <row r="49" spans="1:7" ht="12.75">
      <c r="A49" s="6"/>
      <c r="B49" s="6"/>
      <c r="G49"/>
    </row>
    <row r="50" spans="1:2" ht="12.75">
      <c r="A50" s="6"/>
      <c r="B50" s="328"/>
    </row>
    <row r="51" spans="1:2" ht="12.75">
      <c r="A51" s="6"/>
      <c r="B51" s="6"/>
    </row>
    <row r="52" spans="1:4" ht="25.5">
      <c r="A52" s="12" t="s">
        <v>181</v>
      </c>
      <c r="B52" s="261">
        <v>1</v>
      </c>
      <c r="D52"/>
    </row>
    <row r="53" spans="1:8" ht="12.75">
      <c r="A53" s="6"/>
      <c r="B53" s="6"/>
      <c r="F53" s="2"/>
      <c r="G53" s="2"/>
      <c r="H53" s="2"/>
    </row>
    <row r="54" spans="1:2" ht="12.75">
      <c r="A54" s="6"/>
      <c r="B54" s="6"/>
    </row>
    <row r="55" spans="1:2" ht="12.75">
      <c r="A55" s="6"/>
      <c r="B55" s="6"/>
    </row>
    <row r="56" spans="1:2" ht="12.75">
      <c r="A56" s="329"/>
      <c r="B56" s="328"/>
    </row>
  </sheetData>
  <mergeCells count="4">
    <mergeCell ref="B13:C13"/>
    <mergeCell ref="B14:C14"/>
    <mergeCell ref="B15:C15"/>
    <mergeCell ref="B16:C16"/>
  </mergeCells>
  <printOptions/>
  <pageMargins left="0.7874015748031497" right="0.7874015748031497" top="0.984251968503937" bottom="0.984251968503937" header="0.4921259845" footer="0.4921259845"/>
  <pageSetup fitToHeight="1" fitToWidth="1" horizontalDpi="180" verticalDpi="180" orientation="portrait" paperSize="9" scale="68" r:id="rId1"/>
  <headerFooter alignWithMargins="0">
    <oddFooter xml:space="preserve">&amp;R Formular Selbstaudit Lieferant
Stand 13.06.02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2:ER87"/>
  <sheetViews>
    <sheetView workbookViewId="0" topLeftCell="A16">
      <selection activeCell="AB3" sqref="AB3"/>
    </sheetView>
  </sheetViews>
  <sheetFormatPr defaultColWidth="11.421875" defaultRowHeight="12.75"/>
  <cols>
    <col min="1" max="1" width="5.7109375" style="142" customWidth="1"/>
    <col min="2" max="2" width="2.8515625" style="142" customWidth="1"/>
    <col min="3" max="3" width="3.28125" style="142" customWidth="1"/>
    <col min="4" max="30" width="3.00390625" style="142" customWidth="1"/>
    <col min="31" max="31" width="3.00390625" style="250" customWidth="1"/>
    <col min="32" max="36" width="3.00390625" style="142" customWidth="1"/>
    <col min="37" max="37" width="2.8515625" style="142" customWidth="1"/>
    <col min="38" max="41" width="3.00390625" style="142" customWidth="1"/>
    <col min="42" max="43" width="4.140625" style="225" customWidth="1"/>
    <col min="44" max="44" width="3.00390625" style="142" customWidth="1"/>
    <col min="45" max="45" width="9.57421875" style="142" customWidth="1"/>
    <col min="46" max="47" width="3.00390625" style="142" customWidth="1"/>
    <col min="48" max="16384" width="11.421875" style="142" customWidth="1"/>
  </cols>
  <sheetData>
    <row r="1" ht="14.25"/>
    <row r="2" spans="2:47" ht="25.5" customHeight="1">
      <c r="B2" s="385" t="s">
        <v>149</v>
      </c>
      <c r="C2" s="386"/>
      <c r="D2" s="386"/>
      <c r="E2" s="386"/>
      <c r="F2" s="386"/>
      <c r="G2" s="386"/>
      <c r="H2" s="387"/>
      <c r="I2" s="358" t="s">
        <v>157</v>
      </c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60"/>
      <c r="Z2" s="13"/>
      <c r="AA2" s="129"/>
      <c r="AB2" s="129"/>
      <c r="AC2" s="130"/>
      <c r="AD2" s="131"/>
      <c r="AE2" s="239"/>
      <c r="AF2" s="129"/>
      <c r="AG2" s="132"/>
      <c r="AH2" s="133"/>
      <c r="AI2" s="133"/>
      <c r="AJ2" s="133"/>
      <c r="AK2" s="134" t="s">
        <v>80</v>
      </c>
      <c r="AL2" s="135"/>
      <c r="AM2" s="134"/>
      <c r="AN2" s="136"/>
      <c r="AO2" s="137"/>
      <c r="AP2" s="138" t="s">
        <v>81</v>
      </c>
      <c r="AQ2" s="139"/>
      <c r="AR2" s="137"/>
      <c r="AS2" s="140"/>
      <c r="AT2" s="135"/>
      <c r="AU2" s="141"/>
    </row>
    <row r="3" spans="2:47" ht="18" customHeight="1">
      <c r="B3" s="388"/>
      <c r="C3" s="389"/>
      <c r="D3" s="389"/>
      <c r="E3" s="389"/>
      <c r="F3" s="389"/>
      <c r="G3" s="389"/>
      <c r="H3" s="390"/>
      <c r="I3" s="392" t="s">
        <v>156</v>
      </c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4"/>
      <c r="Z3" s="21" t="s">
        <v>42</v>
      </c>
      <c r="AA3" s="22"/>
      <c r="AB3" s="301">
        <f>Deckblatt!$B$46</f>
        <v>2</v>
      </c>
      <c r="AC3" s="146"/>
      <c r="AD3" s="144"/>
      <c r="AE3" s="240"/>
      <c r="AF3" s="144"/>
      <c r="AG3" s="147"/>
      <c r="AH3" s="133"/>
      <c r="AI3" s="133"/>
      <c r="AJ3" s="133"/>
      <c r="AK3" s="148" t="s">
        <v>82</v>
      </c>
      <c r="AL3" s="148"/>
      <c r="AM3" s="148" t="s">
        <v>128</v>
      </c>
      <c r="AN3" s="135"/>
      <c r="AO3" s="141"/>
      <c r="AP3" s="138" t="s">
        <v>40</v>
      </c>
      <c r="AQ3" s="138"/>
      <c r="AR3" s="137"/>
      <c r="AS3" s="149"/>
      <c r="AT3" s="150"/>
      <c r="AU3" s="150"/>
    </row>
    <row r="4" spans="2:47" ht="12.75" customHeight="1">
      <c r="B4" s="151"/>
      <c r="C4" s="152"/>
      <c r="D4" s="141"/>
      <c r="E4" s="141"/>
      <c r="F4" s="141"/>
      <c r="G4" s="141"/>
      <c r="H4" s="153"/>
      <c r="I4" s="153"/>
      <c r="J4" s="153"/>
      <c r="K4" s="153"/>
      <c r="L4" s="153"/>
      <c r="M4" s="153"/>
      <c r="N4" s="153"/>
      <c r="O4" s="154"/>
      <c r="P4" s="153"/>
      <c r="Q4" s="153"/>
      <c r="R4" s="153"/>
      <c r="S4" s="153"/>
      <c r="T4" s="153"/>
      <c r="U4" s="141"/>
      <c r="V4" s="153"/>
      <c r="W4" s="153"/>
      <c r="X4" s="141"/>
      <c r="Y4" s="153"/>
      <c r="Z4" s="153"/>
      <c r="AA4" s="153"/>
      <c r="AB4" s="153"/>
      <c r="AC4" s="153"/>
      <c r="AD4" s="153"/>
      <c r="AE4" s="241"/>
      <c r="AF4" s="153"/>
      <c r="AG4" s="155"/>
      <c r="AH4" s="153"/>
      <c r="AI4" s="153"/>
      <c r="AJ4" s="153"/>
      <c r="AK4" s="141"/>
      <c r="AL4" s="141"/>
      <c r="AM4" s="153"/>
      <c r="AN4" s="153"/>
      <c r="AO4" s="153"/>
      <c r="AP4" s="156"/>
      <c r="AQ4" s="156"/>
      <c r="AR4" s="153"/>
      <c r="AS4" s="157"/>
      <c r="AT4" s="153"/>
      <c r="AU4" s="141"/>
    </row>
    <row r="5" spans="2:47" ht="18.75" thickBot="1">
      <c r="B5" s="151"/>
      <c r="C5" s="33" t="s">
        <v>159</v>
      </c>
      <c r="D5" s="141"/>
      <c r="E5" s="141"/>
      <c r="F5" s="141"/>
      <c r="G5" s="141"/>
      <c r="H5" s="153"/>
      <c r="I5" s="153"/>
      <c r="J5" s="153"/>
      <c r="K5" s="153"/>
      <c r="L5" s="153"/>
      <c r="M5" s="153"/>
      <c r="N5" s="153"/>
      <c r="O5" s="154"/>
      <c r="P5" s="153"/>
      <c r="Q5" s="153"/>
      <c r="R5" s="153"/>
      <c r="S5" s="153"/>
      <c r="T5" s="153"/>
      <c r="U5" s="141"/>
      <c r="V5" s="153"/>
      <c r="W5" s="153"/>
      <c r="X5" s="141"/>
      <c r="Y5" s="153"/>
      <c r="Z5"/>
      <c r="AA5" s="153"/>
      <c r="AB5" s="153"/>
      <c r="AC5" s="153"/>
      <c r="AD5" s="153"/>
      <c r="AE5" s="241"/>
      <c r="AF5" s="153"/>
      <c r="AG5" s="155"/>
      <c r="AH5" s="153"/>
      <c r="AI5" s="153"/>
      <c r="AJ5" s="153"/>
      <c r="AK5" s="141"/>
      <c r="AL5" s="141"/>
      <c r="AM5" s="153"/>
      <c r="AN5" s="153"/>
      <c r="AO5" s="153"/>
      <c r="AP5" s="156"/>
      <c r="AQ5" s="156"/>
      <c r="AR5" s="153"/>
      <c r="AS5" s="157"/>
      <c r="AT5" s="153"/>
      <c r="AU5" s="141"/>
    </row>
    <row r="6" spans="2:47" ht="15.75" thickBot="1">
      <c r="B6" s="151"/>
      <c r="C6" s="152"/>
      <c r="D6" s="141"/>
      <c r="E6" s="141"/>
      <c r="F6" s="141"/>
      <c r="G6" s="141"/>
      <c r="H6" s="153"/>
      <c r="I6" s="153"/>
      <c r="J6" s="153"/>
      <c r="K6" s="153"/>
      <c r="L6" s="153"/>
      <c r="M6" s="153"/>
      <c r="N6" s="153"/>
      <c r="O6" s="154"/>
      <c r="P6" s="153"/>
      <c r="Q6" s="153"/>
      <c r="R6" s="153"/>
      <c r="S6" s="153"/>
      <c r="T6" s="153"/>
      <c r="U6" s="141"/>
      <c r="V6" s="153"/>
      <c r="W6" s="153"/>
      <c r="X6" s="141"/>
      <c r="Y6" s="153"/>
      <c r="Z6" s="158" t="s">
        <v>83</v>
      </c>
      <c r="AA6" s="153"/>
      <c r="AB6" s="153"/>
      <c r="AC6" s="153"/>
      <c r="AD6" s="153"/>
      <c r="AE6" s="241"/>
      <c r="AF6" s="153"/>
      <c r="AG6" s="155"/>
      <c r="AH6" s="153"/>
      <c r="AI6" s="153"/>
      <c r="AJ6" s="153"/>
      <c r="AK6" s="141"/>
      <c r="AL6" s="141"/>
      <c r="AM6" s="153"/>
      <c r="AN6" s="153"/>
      <c r="AO6" s="153"/>
      <c r="AP6" s="156"/>
      <c r="AQ6" s="156"/>
      <c r="AR6" s="153"/>
      <c r="AS6" s="273">
        <f>AS9+AS13</f>
        <v>0</v>
      </c>
      <c r="AT6" s="153"/>
      <c r="AU6" s="141"/>
    </row>
    <row r="7" spans="2:47" ht="15">
      <c r="B7" s="151"/>
      <c r="C7" s="101">
        <v>1</v>
      </c>
      <c r="D7" s="101" t="s">
        <v>48</v>
      </c>
      <c r="E7" s="141"/>
      <c r="F7" s="141"/>
      <c r="G7" s="141"/>
      <c r="H7" s="153"/>
      <c r="I7" s="153"/>
      <c r="J7" s="153"/>
      <c r="K7" s="153"/>
      <c r="L7" s="153"/>
      <c r="M7" s="153"/>
      <c r="N7" s="153"/>
      <c r="O7" s="154"/>
      <c r="P7" s="153"/>
      <c r="Q7" s="153"/>
      <c r="R7" s="153"/>
      <c r="S7" s="153"/>
      <c r="T7" s="153"/>
      <c r="U7" s="141"/>
      <c r="V7" s="153"/>
      <c r="W7" s="153"/>
      <c r="X7" s="141"/>
      <c r="Y7" s="153"/>
      <c r="Z7" s="153"/>
      <c r="AA7" s="153"/>
      <c r="AB7" s="153"/>
      <c r="AC7" s="153"/>
      <c r="AD7" s="153"/>
      <c r="AE7" s="241"/>
      <c r="AF7" s="153"/>
      <c r="AG7" s="155"/>
      <c r="AH7" s="153"/>
      <c r="AI7" s="153"/>
      <c r="AJ7" s="153"/>
      <c r="AK7" s="141"/>
      <c r="AL7" s="141"/>
      <c r="AM7" s="153"/>
      <c r="AN7" s="153"/>
      <c r="AO7" s="153"/>
      <c r="AP7" s="156"/>
      <c r="AQ7" s="156"/>
      <c r="AR7" s="153"/>
      <c r="AS7" s="271"/>
      <c r="AT7" s="153"/>
      <c r="AU7" s="141"/>
    </row>
    <row r="8" spans="2:47" ht="11.25" customHeight="1" thickBot="1">
      <c r="B8" s="151"/>
      <c r="C8" s="152"/>
      <c r="D8" s="141"/>
      <c r="E8" s="141"/>
      <c r="F8" s="141"/>
      <c r="G8" s="141"/>
      <c r="H8" s="122" t="s">
        <v>84</v>
      </c>
      <c r="I8" s="122" t="s">
        <v>85</v>
      </c>
      <c r="J8" s="122" t="s">
        <v>86</v>
      </c>
      <c r="K8" s="122" t="s">
        <v>87</v>
      </c>
      <c r="L8" s="122" t="s">
        <v>88</v>
      </c>
      <c r="M8" s="122" t="s">
        <v>89</v>
      </c>
      <c r="N8" s="122" t="s">
        <v>96</v>
      </c>
      <c r="P8" s="153"/>
      <c r="Q8" s="153"/>
      <c r="R8" s="153"/>
      <c r="S8" s="153"/>
      <c r="T8" s="153"/>
      <c r="U8" s="141"/>
      <c r="V8" s="122" t="s">
        <v>84</v>
      </c>
      <c r="W8" s="122" t="s">
        <v>85</v>
      </c>
      <c r="X8" s="122" t="s">
        <v>86</v>
      </c>
      <c r="Y8" s="122" t="s">
        <v>87</v>
      </c>
      <c r="Z8" s="122" t="s">
        <v>88</v>
      </c>
      <c r="AA8" s="122" t="s">
        <v>89</v>
      </c>
      <c r="AC8" s="153"/>
      <c r="AD8" s="153"/>
      <c r="AE8" s="241"/>
      <c r="AF8" s="153"/>
      <c r="AG8" s="155"/>
      <c r="AH8" s="153"/>
      <c r="AI8" s="153"/>
      <c r="AJ8" s="153"/>
      <c r="AK8" s="141"/>
      <c r="AL8" s="141"/>
      <c r="AM8" s="153"/>
      <c r="AN8" s="153"/>
      <c r="AO8" s="153"/>
      <c r="AP8" s="156"/>
      <c r="AQ8" s="156"/>
      <c r="AR8" s="153"/>
      <c r="AS8" s="271"/>
      <c r="AT8" s="153"/>
      <c r="AU8" s="141"/>
    </row>
    <row r="9" spans="2:54" s="172" customFormat="1" ht="11.25" customHeight="1" thickBot="1" thickTop="1">
      <c r="B9" s="159"/>
      <c r="C9" s="160"/>
      <c r="D9" s="161" t="s">
        <v>90</v>
      </c>
      <c r="E9" s="160" t="s">
        <v>91</v>
      </c>
      <c r="F9" s="160"/>
      <c r="G9" s="160"/>
      <c r="H9" s="163"/>
      <c r="I9" s="163"/>
      <c r="J9" s="163"/>
      <c r="K9" s="163"/>
      <c r="L9" s="163"/>
      <c r="M9" s="163"/>
      <c r="N9" s="163"/>
      <c r="P9" s="161" t="s">
        <v>92</v>
      </c>
      <c r="Q9" s="160" t="s">
        <v>93</v>
      </c>
      <c r="R9" s="160"/>
      <c r="S9" s="160"/>
      <c r="T9" s="162"/>
      <c r="V9" s="163"/>
      <c r="W9" s="163"/>
      <c r="X9" s="163"/>
      <c r="Y9" s="163"/>
      <c r="Z9" s="163"/>
      <c r="AA9" s="163"/>
      <c r="AC9" s="195" t="s">
        <v>94</v>
      </c>
      <c r="AD9"/>
      <c r="AE9" s="293" t="str">
        <f>IF(AP9=" ","nb",ROUND(AP9,0))</f>
        <v>nb</v>
      </c>
      <c r="AF9" s="298"/>
      <c r="AG9" s="164"/>
      <c r="AH9"/>
      <c r="AI9"/>
      <c r="AJ9"/>
      <c r="AK9" s="165">
        <f>COUNT(H9:N9,V9:AA9)*10</f>
        <v>0</v>
      </c>
      <c r="AL9" s="166"/>
      <c r="AM9" s="167">
        <f>SUM(H9:N9,V9:AA9)</f>
        <v>0</v>
      </c>
      <c r="AN9" s="168"/>
      <c r="AO9"/>
      <c r="AP9" s="169" t="str">
        <f>IF(ISERROR(AM9/AK9*100)," ",AM9/AK9*100)</f>
        <v> </v>
      </c>
      <c r="AQ9" s="170"/>
      <c r="AR9"/>
      <c r="AS9" s="274">
        <f>IF(ISNUMBER(ede),1,0)</f>
        <v>0</v>
      </c>
      <c r="AT9"/>
      <c r="AU9"/>
      <c r="AV9"/>
      <c r="AW9"/>
      <c r="AX9"/>
      <c r="AY9"/>
      <c r="AZ9"/>
      <c r="BA9" s="162"/>
      <c r="BB9" s="171"/>
    </row>
    <row r="10" spans="2:68" ht="11.25" customHeight="1" thickTop="1">
      <c r="B10" s="151"/>
      <c r="C10" s="152"/>
      <c r="D10" s="141"/>
      <c r="E10" s="141"/>
      <c r="F10" s="141"/>
      <c r="G10" s="141"/>
      <c r="H10" s="153"/>
      <c r="I10" s="153"/>
      <c r="J10" s="153"/>
      <c r="K10" s="153"/>
      <c r="L10" s="153"/>
      <c r="M10" s="153"/>
      <c r="N10" s="153"/>
      <c r="O10" s="154"/>
      <c r="P10" s="153"/>
      <c r="Q10" s="153"/>
      <c r="R10" s="153"/>
      <c r="S10" s="153"/>
      <c r="T10" s="153"/>
      <c r="U10" s="141"/>
      <c r="V10"/>
      <c r="W10"/>
      <c r="X10"/>
      <c r="Y10"/>
      <c r="Z10"/>
      <c r="AA10"/>
      <c r="AB10"/>
      <c r="AC10"/>
      <c r="AD10"/>
      <c r="AE10" s="243"/>
      <c r="AF10"/>
      <c r="AG10" s="164"/>
      <c r="AH10"/>
      <c r="AI10"/>
      <c r="AJ10"/>
      <c r="AK10"/>
      <c r="AL10"/>
      <c r="AM10"/>
      <c r="AN10"/>
      <c r="AO10"/>
      <c r="AP10" s="173"/>
      <c r="AQ10" s="173"/>
      <c r="AR10"/>
      <c r="AS10" s="272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2:68" ht="15">
      <c r="B11" s="151"/>
      <c r="C11" s="101">
        <v>2</v>
      </c>
      <c r="D11" s="101" t="s">
        <v>161</v>
      </c>
      <c r="E11" s="141"/>
      <c r="F11" s="141"/>
      <c r="G11" s="141"/>
      <c r="H11" s="153"/>
      <c r="I11" s="153"/>
      <c r="J11" s="153"/>
      <c r="K11" s="153"/>
      <c r="L11" s="153"/>
      <c r="M11" s="153"/>
      <c r="N11" s="153"/>
      <c r="O11" s="154"/>
      <c r="P11" s="153"/>
      <c r="Q11" s="153"/>
      <c r="R11" s="153"/>
      <c r="S11" s="153"/>
      <c r="T11" s="153"/>
      <c r="U11" s="141"/>
      <c r="V11"/>
      <c r="W11"/>
      <c r="X11"/>
      <c r="Y11"/>
      <c r="Z11"/>
      <c r="AA11"/>
      <c r="AB11"/>
      <c r="AC11"/>
      <c r="AD11"/>
      <c r="AE11" s="243"/>
      <c r="AF11"/>
      <c r="AG11" s="164"/>
      <c r="AH11"/>
      <c r="AI11"/>
      <c r="AJ11"/>
      <c r="AK11"/>
      <c r="AL11"/>
      <c r="AM11"/>
      <c r="AN11"/>
      <c r="AO11"/>
      <c r="AP11" s="173"/>
      <c r="AQ11" s="173"/>
      <c r="AR11"/>
      <c r="AS11" s="272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2:68" ht="11.25" customHeight="1" thickBot="1">
      <c r="B12" s="151"/>
      <c r="C12" s="152"/>
      <c r="D12" s="141"/>
      <c r="E12" s="141"/>
      <c r="F12" s="141"/>
      <c r="G12" s="141"/>
      <c r="H12" s="122" t="s">
        <v>84</v>
      </c>
      <c r="I12" s="122" t="s">
        <v>85</v>
      </c>
      <c r="J12" s="122" t="s">
        <v>86</v>
      </c>
      <c r="K12" s="122" t="s">
        <v>87</v>
      </c>
      <c r="L12" s="122" t="s">
        <v>88</v>
      </c>
      <c r="M12" s="122" t="s">
        <v>89</v>
      </c>
      <c r="N12" s="122" t="s">
        <v>96</v>
      </c>
      <c r="P12" s="153"/>
      <c r="Q12" s="153"/>
      <c r="R12" s="153"/>
      <c r="S12" s="153"/>
      <c r="T12" s="153"/>
      <c r="U12" s="141"/>
      <c r="V12" s="122" t="s">
        <v>84</v>
      </c>
      <c r="W12" s="122" t="s">
        <v>85</v>
      </c>
      <c r="X12" s="122" t="s">
        <v>86</v>
      </c>
      <c r="Y12" s="122" t="s">
        <v>87</v>
      </c>
      <c r="Z12" s="122" t="s">
        <v>88</v>
      </c>
      <c r="AA12" s="122" t="s">
        <v>89</v>
      </c>
      <c r="AB12" s="122" t="s">
        <v>96</v>
      </c>
      <c r="AC12"/>
      <c r="AD12"/>
      <c r="AE12" s="243"/>
      <c r="AF12"/>
      <c r="AG12" s="164"/>
      <c r="AH12"/>
      <c r="AI12"/>
      <c r="AJ12"/>
      <c r="AK12"/>
      <c r="AL12"/>
      <c r="AM12"/>
      <c r="AN12"/>
      <c r="AO12"/>
      <c r="AP12" s="173"/>
      <c r="AQ12" s="173"/>
      <c r="AR12"/>
      <c r="AS12" s="27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2:68" s="172" customFormat="1" ht="11.25" customHeight="1" thickBot="1" thickTop="1">
      <c r="B13" s="159"/>
      <c r="C13" s="160"/>
      <c r="D13" s="161" t="s">
        <v>90</v>
      </c>
      <c r="E13" s="160" t="s">
        <v>91</v>
      </c>
      <c r="F13" s="160"/>
      <c r="G13" s="160"/>
      <c r="H13" s="163"/>
      <c r="I13" s="163"/>
      <c r="J13" s="163"/>
      <c r="K13" s="163"/>
      <c r="L13" s="163"/>
      <c r="M13" s="163"/>
      <c r="N13" s="163"/>
      <c r="P13" s="161" t="s">
        <v>92</v>
      </c>
      <c r="Q13" s="160" t="s">
        <v>93</v>
      </c>
      <c r="R13" s="162"/>
      <c r="S13" s="162"/>
      <c r="T13" s="162"/>
      <c r="V13" s="163"/>
      <c r="W13" s="163"/>
      <c r="X13" s="163"/>
      <c r="Y13" s="163"/>
      <c r="Z13" s="163"/>
      <c r="AA13" s="163"/>
      <c r="AB13" s="163"/>
      <c r="AC13" s="195" t="s">
        <v>95</v>
      </c>
      <c r="AD13"/>
      <c r="AE13" s="293" t="str">
        <f>IF(AP13=" ","nb",ROUND(AP13,0))</f>
        <v>nb</v>
      </c>
      <c r="AF13" s="298"/>
      <c r="AG13" s="164"/>
      <c r="AH13"/>
      <c r="AI13"/>
      <c r="AJ13"/>
      <c r="AK13" s="165">
        <f>COUNT(H13:N13,V13:AB13)*10</f>
        <v>0</v>
      </c>
      <c r="AL13" s="166"/>
      <c r="AM13" s="167">
        <f>SUM(H13:N13,V13:AB13)</f>
        <v>0</v>
      </c>
      <c r="AN13" s="168"/>
      <c r="AO13"/>
      <c r="AP13" s="169" t="str">
        <f>IF(ISERROR(AM13/AK13*100)," ",AM13/AK13*100)</f>
        <v> </v>
      </c>
      <c r="AQ13" s="170"/>
      <c r="AR13"/>
      <c r="AS13" s="274">
        <f>IF(ISNUMBER(epe),1,0)</f>
        <v>0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2:68" ht="8.25" customHeight="1" thickTop="1">
      <c r="B14" s="151"/>
      <c r="C14" s="174"/>
      <c r="D14" s="141"/>
      <c r="E14" s="121"/>
      <c r="F14" s="121"/>
      <c r="G14" s="121"/>
      <c r="H14" s="121"/>
      <c r="I14" s="121"/>
      <c r="J14" s="121"/>
      <c r="K14"/>
      <c r="L14" s="141"/>
      <c r="M14" s="121"/>
      <c r="N14" s="121"/>
      <c r="O14" s="121"/>
      <c r="P14" s="121"/>
      <c r="Q14" s="121"/>
      <c r="R14" s="121"/>
      <c r="S14"/>
      <c r="T14"/>
      <c r="U14" s="141"/>
      <c r="V14"/>
      <c r="W14"/>
      <c r="X14"/>
      <c r="Y14"/>
      <c r="Z14"/>
      <c r="AA14"/>
      <c r="AB14"/>
      <c r="AC14"/>
      <c r="AD14"/>
      <c r="AE14" s="243"/>
      <c r="AF14"/>
      <c r="AG14" s="164"/>
      <c r="AH14"/>
      <c r="AI14"/>
      <c r="AJ14"/>
      <c r="AK14"/>
      <c r="AL14"/>
      <c r="AM14"/>
      <c r="AN14"/>
      <c r="AO14"/>
      <c r="AP14" s="173"/>
      <c r="AQ14" s="173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2:68" ht="11.25" customHeight="1">
      <c r="B15" s="151"/>
      <c r="C15" s="174"/>
      <c r="D15" s="141"/>
      <c r="E15" s="121"/>
      <c r="F15" s="121"/>
      <c r="G15" s="121"/>
      <c r="H15" s="121"/>
      <c r="I15" s="121"/>
      <c r="J15" s="121"/>
      <c r="K15"/>
      <c r="L15" s="141"/>
      <c r="M15" s="121"/>
      <c r="N15" s="121"/>
      <c r="O15" s="121"/>
      <c r="P15" s="121"/>
      <c r="Q15" s="121"/>
      <c r="R15" s="121"/>
      <c r="S15"/>
      <c r="T15"/>
      <c r="U15" s="141"/>
      <c r="V15"/>
      <c r="W15"/>
      <c r="X15"/>
      <c r="Y15"/>
      <c r="Z15"/>
      <c r="AA15"/>
      <c r="AB15"/>
      <c r="AG15" s="164"/>
      <c r="AH15"/>
      <c r="AI15"/>
      <c r="AJ15"/>
      <c r="AK15"/>
      <c r="AL15"/>
      <c r="AM15"/>
      <c r="AN15"/>
      <c r="AO15"/>
      <c r="AP15" s="173"/>
      <c r="AQ15" s="173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2:68" ht="11.25" customHeight="1" thickBot="1">
      <c r="B16" s="151"/>
      <c r="C16" s="174"/>
      <c r="D16" s="141"/>
      <c r="E16" s="121"/>
      <c r="F16" s="121"/>
      <c r="G16" s="121"/>
      <c r="H16" s="121"/>
      <c r="I16" s="121"/>
      <c r="J16" s="121"/>
      <c r="K16"/>
      <c r="L16" s="141"/>
      <c r="M16" s="121"/>
      <c r="N16" s="121"/>
      <c r="O16" s="121"/>
      <c r="P16" s="121"/>
      <c r="Q16" s="121"/>
      <c r="R16" s="121"/>
      <c r="S16"/>
      <c r="T16"/>
      <c r="U16" s="141"/>
      <c r="V16"/>
      <c r="W16"/>
      <c r="X16"/>
      <c r="Y16"/>
      <c r="Z16"/>
      <c r="AA16"/>
      <c r="AB16"/>
      <c r="AE16" s="142"/>
      <c r="AG16" s="164"/>
      <c r="AH16"/>
      <c r="AI16"/>
      <c r="AJ16"/>
      <c r="AK16"/>
      <c r="AL16"/>
      <c r="AM16"/>
      <c r="AN16"/>
      <c r="AO16"/>
      <c r="AP16" s="173"/>
      <c r="AQ16" s="173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2:68" ht="11.25" customHeight="1" thickBot="1">
      <c r="B17" s="151"/>
      <c r="C17" s="174"/>
      <c r="D17" s="141"/>
      <c r="E17" s="121"/>
      <c r="F17" s="121"/>
      <c r="G17" s="121"/>
      <c r="H17" s="121"/>
      <c r="I17" s="121"/>
      <c r="J17" s="121"/>
      <c r="K17"/>
      <c r="L17" s="141"/>
      <c r="M17" s="121"/>
      <c r="N17" s="121"/>
      <c r="O17" s="121"/>
      <c r="P17" s="121"/>
      <c r="Q17" s="121"/>
      <c r="R17" s="121"/>
      <c r="S17"/>
      <c r="T17"/>
      <c r="U17" s="141"/>
      <c r="V17"/>
      <c r="W17"/>
      <c r="X17"/>
      <c r="Y17"/>
      <c r="Z17"/>
      <c r="AA17"/>
      <c r="AB17"/>
      <c r="AC17" s="195" t="s">
        <v>129</v>
      </c>
      <c r="AD17" s="281"/>
      <c r="AE17" s="242" t="str">
        <f>IF(ede="nb",epe,(IF(epe="nb",ede,(ede+epe)/2)))</f>
        <v>nb</v>
      </c>
      <c r="AF17" s="292"/>
      <c r="AG17" s="164"/>
      <c r="AH17"/>
      <c r="AI17"/>
      <c r="AJ17"/>
      <c r="AK17"/>
      <c r="AL17"/>
      <c r="AM17"/>
      <c r="AN17"/>
      <c r="AO17"/>
      <c r="AP17" s="173"/>
      <c r="AQ17" s="173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2:68" ht="11.25" customHeight="1">
      <c r="B18" s="151"/>
      <c r="C18" s="174"/>
      <c r="D18" s="141"/>
      <c r="E18" s="121"/>
      <c r="F18" s="121"/>
      <c r="G18" s="121"/>
      <c r="H18" s="121"/>
      <c r="I18" s="121"/>
      <c r="J18" s="121"/>
      <c r="K18"/>
      <c r="L18" s="141"/>
      <c r="M18" s="121"/>
      <c r="N18" s="121"/>
      <c r="O18" s="121"/>
      <c r="P18" s="121"/>
      <c r="Q18" s="121"/>
      <c r="R18" s="121"/>
      <c r="S18"/>
      <c r="T18"/>
      <c r="U18" s="141"/>
      <c r="V18"/>
      <c r="W18"/>
      <c r="X18"/>
      <c r="Y18"/>
      <c r="Z18"/>
      <c r="AA18"/>
      <c r="AB18"/>
      <c r="AC18" s="195"/>
      <c r="AD18" s="281"/>
      <c r="AE18" s="284"/>
      <c r="AF18" s="284"/>
      <c r="AG18" s="164"/>
      <c r="AH18"/>
      <c r="AI18"/>
      <c r="AJ18"/>
      <c r="AK18"/>
      <c r="AL18"/>
      <c r="AM18"/>
      <c r="AN18"/>
      <c r="AO18"/>
      <c r="AP18" s="173"/>
      <c r="AQ18" s="173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2:68" ht="2.25" customHeight="1">
      <c r="B19" s="143"/>
      <c r="C19" s="285"/>
      <c r="D19" s="286"/>
      <c r="E19" s="287"/>
      <c r="F19" s="287"/>
      <c r="G19" s="287"/>
      <c r="H19" s="287"/>
      <c r="I19" s="287"/>
      <c r="J19" s="287"/>
      <c r="K19" s="126"/>
      <c r="L19" s="286"/>
      <c r="M19" s="287"/>
      <c r="N19" s="287"/>
      <c r="O19" s="287"/>
      <c r="P19" s="287"/>
      <c r="Q19" s="287"/>
      <c r="R19" s="287"/>
      <c r="S19" s="126"/>
      <c r="T19" s="126"/>
      <c r="U19" s="286"/>
      <c r="V19" s="126"/>
      <c r="W19" s="126"/>
      <c r="X19" s="126"/>
      <c r="Y19" s="126"/>
      <c r="Z19" s="126"/>
      <c r="AA19" s="126"/>
      <c r="AB19" s="126"/>
      <c r="AC19" s="285"/>
      <c r="AD19" s="285"/>
      <c r="AE19" s="288"/>
      <c r="AF19" s="285"/>
      <c r="AG19" s="127"/>
      <c r="AH19"/>
      <c r="AI19"/>
      <c r="AJ19"/>
      <c r="AK19"/>
      <c r="AL19"/>
      <c r="AM19"/>
      <c r="AN19"/>
      <c r="AO19"/>
      <c r="AP19" s="173"/>
      <c r="AQ19" s="17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2:68" ht="2.25" customHeight="1">
      <c r="B20" s="151"/>
      <c r="C20" s="174"/>
      <c r="D20" s="141"/>
      <c r="E20" s="121"/>
      <c r="F20" s="121"/>
      <c r="G20" s="121"/>
      <c r="H20" s="121"/>
      <c r="I20" s="121"/>
      <c r="J20" s="121"/>
      <c r="K20" s="215"/>
      <c r="L20" s="141"/>
      <c r="M20" s="121"/>
      <c r="N20" s="121"/>
      <c r="O20" s="121"/>
      <c r="P20" s="121"/>
      <c r="Q20" s="121"/>
      <c r="R20" s="121"/>
      <c r="S20" s="215"/>
      <c r="T20" s="215"/>
      <c r="U20" s="141"/>
      <c r="V20" s="215"/>
      <c r="W20" s="215"/>
      <c r="X20" s="215"/>
      <c r="Y20" s="215"/>
      <c r="Z20" s="215"/>
      <c r="AA20" s="215"/>
      <c r="AB20" s="215"/>
      <c r="AC20" s="174"/>
      <c r="AD20" s="174"/>
      <c r="AE20" s="290"/>
      <c r="AF20" s="174"/>
      <c r="AG20" s="164"/>
      <c r="AH20"/>
      <c r="AI20"/>
      <c r="AJ20"/>
      <c r="AK20"/>
      <c r="AL20"/>
      <c r="AM20"/>
      <c r="AN20"/>
      <c r="AO20"/>
      <c r="AP20" s="173"/>
      <c r="AQ20" s="17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2:68" ht="18">
      <c r="B21" s="151"/>
      <c r="C21" s="33" t="s">
        <v>51</v>
      </c>
      <c r="D21" s="141"/>
      <c r="E21" s="141"/>
      <c r="F21" s="141"/>
      <c r="G21" s="141"/>
      <c r="H21" s="153"/>
      <c r="I21" s="153"/>
      <c r="J21" s="153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41"/>
      <c r="V21"/>
      <c r="W21"/>
      <c r="X21"/>
      <c r="Y21"/>
      <c r="Z21"/>
      <c r="AA21"/>
      <c r="AB21"/>
      <c r="AC21"/>
      <c r="AD21"/>
      <c r="AG21" s="164"/>
      <c r="AH21"/>
      <c r="AI21"/>
      <c r="AJ21"/>
      <c r="AK21"/>
      <c r="AL21"/>
      <c r="AM21"/>
      <c r="AN21"/>
      <c r="AO21"/>
      <c r="AP21" s="173"/>
      <c r="AQ21" s="173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2:47" ht="12.75" customHeight="1" thickBot="1">
      <c r="B22" s="151"/>
      <c r="C22" s="152"/>
      <c r="D22" s="141"/>
      <c r="E22" s="141"/>
      <c r="F22" s="141"/>
      <c r="G22" s="141"/>
      <c r="H22" s="153"/>
      <c r="I22" s="153"/>
      <c r="J22" s="153"/>
      <c r="K22" s="153"/>
      <c r="L22" s="153"/>
      <c r="N22" s="122" t="s">
        <v>84</v>
      </c>
      <c r="O22" s="122" t="s">
        <v>85</v>
      </c>
      <c r="P22" s="122" t="s">
        <v>86</v>
      </c>
      <c r="Q22" s="122" t="s">
        <v>87</v>
      </c>
      <c r="R22" s="122" t="s">
        <v>88</v>
      </c>
      <c r="S22" s="122" t="s">
        <v>89</v>
      </c>
      <c r="T22" s="122" t="s">
        <v>96</v>
      </c>
      <c r="U22" s="122" t="s">
        <v>97</v>
      </c>
      <c r="V22" s="122" t="s">
        <v>98</v>
      </c>
      <c r="W22" s="153"/>
      <c r="X22" s="141"/>
      <c r="Y22" s="153"/>
      <c r="Z22" s="153"/>
      <c r="AA22" s="153"/>
      <c r="AB22" s="153"/>
      <c r="AC22" s="153"/>
      <c r="AD22" s="153"/>
      <c r="AE22" s="241"/>
      <c r="AF22" s="153"/>
      <c r="AG22" s="155"/>
      <c r="AH22" s="153"/>
      <c r="AI22" s="153"/>
      <c r="AJ22" s="153"/>
      <c r="AK22" s="141"/>
      <c r="AL22" s="141"/>
      <c r="AM22" s="153"/>
      <c r="AN22" s="153"/>
      <c r="AO22" s="153"/>
      <c r="AP22" s="175"/>
      <c r="AQ22" s="175"/>
      <c r="AR22" s="153"/>
      <c r="AS22" s="157"/>
      <c r="AT22" s="153"/>
      <c r="AU22" s="141"/>
    </row>
    <row r="23" spans="2:47" ht="12.75" customHeight="1" thickBot="1" thickTop="1">
      <c r="B23" s="151"/>
      <c r="C23" s="101">
        <v>1</v>
      </c>
      <c r="D23" s="101" t="s">
        <v>52</v>
      </c>
      <c r="E23" s="141"/>
      <c r="F23" s="141"/>
      <c r="G23" s="141"/>
      <c r="H23" s="153"/>
      <c r="I23" s="153"/>
      <c r="J23" s="153"/>
      <c r="K23" s="153"/>
      <c r="L23" s="153"/>
      <c r="N23" s="163"/>
      <c r="O23" s="163"/>
      <c r="P23" s="163"/>
      <c r="Q23" s="163"/>
      <c r="R23" s="163"/>
      <c r="S23" s="163"/>
      <c r="T23" s="163"/>
      <c r="U23" s="163"/>
      <c r="V23" s="163"/>
      <c r="W23" s="153"/>
      <c r="X23" s="141"/>
      <c r="Y23" s="153"/>
      <c r="Z23" s="153"/>
      <c r="AA23" s="153"/>
      <c r="AB23" s="153"/>
      <c r="AC23" s="195" t="s">
        <v>99</v>
      </c>
      <c r="AD23"/>
      <c r="AE23" s="293" t="e">
        <f>ROUND(AP23,0)</f>
        <v>#VALUE!</v>
      </c>
      <c r="AF23" s="294"/>
      <c r="AG23" s="155"/>
      <c r="AH23" s="153"/>
      <c r="AI23" s="153"/>
      <c r="AJ23" s="153"/>
      <c r="AK23" s="165">
        <f>COUNT(N23:V23)*10</f>
        <v>0</v>
      </c>
      <c r="AL23" s="166"/>
      <c r="AM23" s="167">
        <f>SUM(N23:V23)</f>
        <v>0</v>
      </c>
      <c r="AN23" s="168"/>
      <c r="AO23"/>
      <c r="AP23" s="169" t="str">
        <f>IF(ISERROR(AM23/AK23*100)," ",AM23/AK23*100)</f>
        <v> </v>
      </c>
      <c r="AQ23" s="170"/>
      <c r="AR23" s="153"/>
      <c r="AS23" s="275"/>
      <c r="AT23" s="153"/>
      <c r="AU23" s="141"/>
    </row>
    <row r="24" spans="2:47" ht="11.25" customHeight="1" thickTop="1">
      <c r="B24" s="15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53"/>
      <c r="Z24" s="153"/>
      <c r="AA24" s="154"/>
      <c r="AB24" s="153"/>
      <c r="AC24" s="176"/>
      <c r="AD24" s="176"/>
      <c r="AE24" s="244"/>
      <c r="AF24" s="176"/>
      <c r="AG24" s="177"/>
      <c r="AH24" s="176"/>
      <c r="AI24" s="176"/>
      <c r="AJ24" s="176"/>
      <c r="AK24" s="176"/>
      <c r="AL24" s="153"/>
      <c r="AM24" s="153"/>
      <c r="AN24" s="153"/>
      <c r="AO24" s="153"/>
      <c r="AP24" s="175"/>
      <c r="AQ24" s="175"/>
      <c r="AR24" s="153"/>
      <c r="AS24" s="157"/>
      <c r="AT24" s="153"/>
      <c r="AU24" s="141"/>
    </row>
    <row r="25" spans="2:47" ht="12.75" customHeight="1">
      <c r="B25" s="151"/>
      <c r="C25" s="101">
        <v>2</v>
      </c>
      <c r="D25" s="101" t="s">
        <v>168</v>
      </c>
      <c r="E25" s="101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01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8"/>
      <c r="AD25"/>
      <c r="AE25" s="245"/>
      <c r="AF25" s="154"/>
      <c r="AG25" s="178"/>
      <c r="AH25" s="101"/>
      <c r="AI25" s="101"/>
      <c r="AJ25" s="154"/>
      <c r="AK25" s="154"/>
      <c r="AL25" s="154"/>
      <c r="AM25" s="153"/>
      <c r="AN25" s="179"/>
      <c r="AO25" s="180"/>
      <c r="AP25" s="175"/>
      <c r="AQ25" s="175"/>
      <c r="AR25" s="181"/>
      <c r="AS25" s="181"/>
      <c r="AT25" s="181"/>
      <c r="AU25" s="101"/>
    </row>
    <row r="26" spans="2:47" ht="3.75" customHeight="1">
      <c r="B26" s="151"/>
      <c r="C26" s="152"/>
      <c r="D26" s="141"/>
      <c r="E26" s="141"/>
      <c r="F26" s="141"/>
      <c r="G26" s="141"/>
      <c r="H26" s="153"/>
      <c r="I26" s="153"/>
      <c r="J26" s="153"/>
      <c r="K26" s="153"/>
      <c r="L26" s="153"/>
      <c r="M26" s="153"/>
      <c r="N26" s="153"/>
      <c r="O26" s="154"/>
      <c r="P26" s="153"/>
      <c r="Q26" s="153"/>
      <c r="R26" s="153"/>
      <c r="S26" s="153"/>
      <c r="T26" s="153"/>
      <c r="U26" s="141"/>
      <c r="V26" s="153"/>
      <c r="W26" s="153"/>
      <c r="X26" s="141"/>
      <c r="Y26" s="153"/>
      <c r="Z26" s="153"/>
      <c r="AA26" s="153"/>
      <c r="AB26" s="153"/>
      <c r="AC26" s="153"/>
      <c r="AD26" s="153"/>
      <c r="AE26" s="241"/>
      <c r="AF26" s="153"/>
      <c r="AG26" s="155"/>
      <c r="AH26" s="153"/>
      <c r="AI26" s="153"/>
      <c r="AJ26" s="153"/>
      <c r="AK26" s="141"/>
      <c r="AL26" s="141"/>
      <c r="AM26" s="153"/>
      <c r="AN26" s="153"/>
      <c r="AO26" s="153"/>
      <c r="AP26" s="175"/>
      <c r="AQ26" s="175"/>
      <c r="AR26" s="153"/>
      <c r="AS26" s="157"/>
      <c r="AT26" s="153"/>
      <c r="AU26" s="155"/>
    </row>
    <row r="27" spans="2:43" ht="12.75" customHeight="1">
      <c r="B27" s="151"/>
      <c r="C27"/>
      <c r="D27" s="182" t="s">
        <v>100</v>
      </c>
      <c r="E27" s="183"/>
      <c r="F27" s="183"/>
      <c r="G27" s="183"/>
      <c r="H27" s="183"/>
      <c r="I27"/>
      <c r="J27" s="182" t="s">
        <v>101</v>
      </c>
      <c r="K27" s="183"/>
      <c r="L27" s="183"/>
      <c r="M27" s="183"/>
      <c r="N27" s="183"/>
      <c r="O27" s="183"/>
      <c r="P27" s="183"/>
      <c r="Q27" s="182" t="s">
        <v>127</v>
      </c>
      <c r="R27"/>
      <c r="S27" s="183"/>
      <c r="T27" s="183"/>
      <c r="U27" s="183"/>
      <c r="V27" s="183"/>
      <c r="W27" s="182" t="s">
        <v>72</v>
      </c>
      <c r="Y27" s="183"/>
      <c r="Z27" s="183"/>
      <c r="AA27" s="183"/>
      <c r="AB27"/>
      <c r="AC27"/>
      <c r="AD27" s="183"/>
      <c r="AE27" s="246"/>
      <c r="AF27" s="183"/>
      <c r="AG27" s="184"/>
      <c r="AH27" s="183"/>
      <c r="AI27" s="183"/>
      <c r="AJ27" s="183"/>
      <c r="AK27" s="183"/>
      <c r="AL27" s="183"/>
      <c r="AM27" s="183"/>
      <c r="AN27" s="185"/>
      <c r="AO27" s="183"/>
      <c r="AP27" s="186"/>
      <c r="AQ27" s="187"/>
    </row>
    <row r="28" spans="2:44" ht="11.25" customHeight="1">
      <c r="B28" s="151"/>
      <c r="C28" s="122"/>
      <c r="D28" s="188" t="s">
        <v>102</v>
      </c>
      <c r="E28" s="189" t="s">
        <v>85</v>
      </c>
      <c r="F28" s="189" t="s">
        <v>86</v>
      </c>
      <c r="G28" s="189" t="s">
        <v>87</v>
      </c>
      <c r="H28" s="189" t="s">
        <v>88</v>
      </c>
      <c r="I28" s="190"/>
      <c r="J28" s="191" t="s">
        <v>103</v>
      </c>
      <c r="K28" s="189" t="s">
        <v>85</v>
      </c>
      <c r="L28" s="189" t="s">
        <v>86</v>
      </c>
      <c r="M28" s="189" t="s">
        <v>87</v>
      </c>
      <c r="N28" s="137" t="s">
        <v>88</v>
      </c>
      <c r="O28" s="189" t="s">
        <v>89</v>
      </c>
      <c r="P28" s="137"/>
      <c r="Q28" s="191" t="s">
        <v>104</v>
      </c>
      <c r="R28" s="189" t="s">
        <v>85</v>
      </c>
      <c r="S28" s="189" t="s">
        <v>86</v>
      </c>
      <c r="T28" s="189" t="s">
        <v>87</v>
      </c>
      <c r="U28" s="189" t="s">
        <v>88</v>
      </c>
      <c r="V28" s="190"/>
      <c r="W28" s="191" t="s">
        <v>105</v>
      </c>
      <c r="X28" s="189" t="s">
        <v>85</v>
      </c>
      <c r="Y28" s="189" t="s">
        <v>86</v>
      </c>
      <c r="Z28" s="189" t="s">
        <v>87</v>
      </c>
      <c r="AA28" s="189" t="s">
        <v>88</v>
      </c>
      <c r="AB28" s="189" t="s">
        <v>89</v>
      </c>
      <c r="AC28" s="189" t="s">
        <v>96</v>
      </c>
      <c r="AD28" s="190"/>
      <c r="AE28" s="245"/>
      <c r="AF28" s="137"/>
      <c r="AG28" s="192"/>
      <c r="AH28" s="189"/>
      <c r="AI28" s="189"/>
      <c r="AJ28" s="153"/>
      <c r="AK28" s="148"/>
      <c r="AL28" s="193"/>
      <c r="AM28" s="148"/>
      <c r="AN28" s="136"/>
      <c r="AO28" s="137"/>
      <c r="AP28" s="175"/>
      <c r="AQ28" s="194"/>
      <c r="AR28" s="137"/>
    </row>
    <row r="29" spans="2:48" ht="12.75" customHeight="1" thickBot="1">
      <c r="B29" s="151"/>
      <c r="C29" s="195"/>
      <c r="D29" s="237" t="s">
        <v>169</v>
      </c>
      <c r="E29" s="197"/>
      <c r="F29" s="189"/>
      <c r="G29" s="189"/>
      <c r="H29" s="197"/>
      <c r="I29" s="189"/>
      <c r="J29" s="350">
        <v>1</v>
      </c>
      <c r="K29" s="153"/>
      <c r="L29" s="153"/>
      <c r="M29" s="153"/>
      <c r="N29" s="153"/>
      <c r="O29" s="141"/>
      <c r="P29" s="137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95" t="s">
        <v>106</v>
      </c>
      <c r="AE29" s="247"/>
      <c r="AF29" s="134"/>
      <c r="AG29" s="164"/>
      <c r="AH29"/>
      <c r="AI29"/>
      <c r="AJ29" s="153"/>
      <c r="AK29" s="148"/>
      <c r="AL29" s="148"/>
      <c r="AM29" s="148"/>
      <c r="AN29" s="135"/>
      <c r="AO29" s="141"/>
      <c r="AP29" s="138"/>
      <c r="AQ29" s="138"/>
      <c r="AR29" s="137"/>
      <c r="AV29" s="197"/>
    </row>
    <row r="30" spans="2:48" ht="11.25" customHeight="1" thickBot="1" thickTop="1">
      <c r="B30" s="151"/>
      <c r="C30" s="199"/>
      <c r="D30" s="163"/>
      <c r="E30" s="163"/>
      <c r="F30" s="163"/>
      <c r="G30" s="163"/>
      <c r="H30" s="163"/>
      <c r="I30" s="200"/>
      <c r="J30" s="163"/>
      <c r="K30" s="163"/>
      <c r="L30" s="163"/>
      <c r="M30" s="163"/>
      <c r="N30" s="163"/>
      <c r="O30" s="163"/>
      <c r="P30" s="121"/>
      <c r="Q30" s="163"/>
      <c r="R30" s="163"/>
      <c r="S30" s="163"/>
      <c r="T30" s="163"/>
      <c r="U30" s="163"/>
      <c r="V30" s="200"/>
      <c r="W30" s="163"/>
      <c r="X30" s="163"/>
      <c r="Y30" s="163"/>
      <c r="Z30" s="163"/>
      <c r="AA30" s="163"/>
      <c r="AB30" s="163"/>
      <c r="AC30" s="163"/>
      <c r="AD30" s="199"/>
      <c r="AE30" s="293" t="str">
        <f>IF(AK30=0," ",ROUND(AP30,0))</f>
        <v> </v>
      </c>
      <c r="AF30" s="294"/>
      <c r="AG30" s="164"/>
      <c r="AH30"/>
      <c r="AI30"/>
      <c r="AJ30" s="200"/>
      <c r="AK30" s="165">
        <f>COUNT(D30:AC30)*10</f>
        <v>0</v>
      </c>
      <c r="AL30" s="166"/>
      <c r="AM30" s="167">
        <f>SUM(D30:H30)+SUM(J30:O30)+SUM(Q30:U30)+SUM(W30:AC30)</f>
        <v>0</v>
      </c>
      <c r="AN30" s="168"/>
      <c r="AO30" s="160"/>
      <c r="AP30" s="169" t="str">
        <f>IF(ISERROR(AM30/AK30*100)," ",AM30/AK30*100)</f>
        <v> </v>
      </c>
      <c r="AQ30" s="170"/>
      <c r="AR30" s="176"/>
      <c r="AV30" s="197"/>
    </row>
    <row r="31" spans="2:48" ht="12.75" customHeight="1" thickBot="1" thickTop="1">
      <c r="B31" s="151"/>
      <c r="C31" s="195"/>
      <c r="D31" s="237" t="s">
        <v>170</v>
      </c>
      <c r="E31" s="196"/>
      <c r="F31" s="153"/>
      <c r="G31" s="153"/>
      <c r="H31" s="197"/>
      <c r="I31" s="153"/>
      <c r="J31" s="350">
        <v>2</v>
      </c>
      <c r="K31" s="153"/>
      <c r="L31" s="153"/>
      <c r="M31" s="153"/>
      <c r="N31" s="153"/>
      <c r="O31" s="141"/>
      <c r="P31" s="152"/>
      <c r="Q31" s="153"/>
      <c r="R31" s="153"/>
      <c r="S31" s="153"/>
      <c r="T31" s="153"/>
      <c r="U31" s="153"/>
      <c r="V31" s="153"/>
      <c r="W31" s="153"/>
      <c r="X31" s="201" t="s">
        <v>5</v>
      </c>
      <c r="Y31" s="153"/>
      <c r="Z31" s="153"/>
      <c r="AA31" s="153"/>
      <c r="AB31" s="141"/>
      <c r="AC31" s="201" t="s">
        <v>5</v>
      </c>
      <c r="AD31" s="195" t="s">
        <v>107</v>
      </c>
      <c r="AE31" s="248"/>
      <c r="AF31" s="202"/>
      <c r="AG31" s="164"/>
      <c r="AH31"/>
      <c r="AI31"/>
      <c r="AJ31" s="153"/>
      <c r="AK31" s="162"/>
      <c r="AL31" s="162"/>
      <c r="AM31" s="162"/>
      <c r="AN31" s="162"/>
      <c r="AO31" s="162"/>
      <c r="AP31" s="203"/>
      <c r="AQ31" s="203"/>
      <c r="AR31" s="141"/>
      <c r="AV31"/>
    </row>
    <row r="32" spans="2:48" ht="11.25" customHeight="1" thickBot="1" thickTop="1">
      <c r="B32" s="151"/>
      <c r="C32" s="199"/>
      <c r="D32" s="163"/>
      <c r="E32" s="163"/>
      <c r="F32" s="163"/>
      <c r="G32" s="163"/>
      <c r="H32" s="163"/>
      <c r="I32" s="200"/>
      <c r="J32" s="163"/>
      <c r="K32" s="163"/>
      <c r="L32" s="163"/>
      <c r="M32" s="163"/>
      <c r="N32" s="163"/>
      <c r="O32" s="163"/>
      <c r="P32" s="121"/>
      <c r="Q32" s="163"/>
      <c r="R32" s="163"/>
      <c r="S32" s="163"/>
      <c r="T32" s="163"/>
      <c r="U32" s="163"/>
      <c r="V32" s="200"/>
      <c r="W32" s="163"/>
      <c r="X32" s="163"/>
      <c r="Y32" s="163"/>
      <c r="Z32" s="163"/>
      <c r="AA32" s="163"/>
      <c r="AB32" s="163"/>
      <c r="AC32" s="163"/>
      <c r="AD32" s="199"/>
      <c r="AE32" s="293" t="str">
        <f>IF(AK32=0," ",ROUND(AP32,0))</f>
        <v> </v>
      </c>
      <c r="AF32" s="294"/>
      <c r="AG32" s="164"/>
      <c r="AH32"/>
      <c r="AI32"/>
      <c r="AJ32" s="200"/>
      <c r="AK32" s="165">
        <f>COUNT(D32:AC32)*10</f>
        <v>0</v>
      </c>
      <c r="AL32" s="166"/>
      <c r="AM32" s="167">
        <f>SUM(D32:H32)+SUM(J32:O32)+SUM(Q32:U32)+SUM(W32:AC32)</f>
        <v>0</v>
      </c>
      <c r="AN32" s="168"/>
      <c r="AO32" s="160"/>
      <c r="AP32" s="169" t="str">
        <f>IF(ISERROR(AM32/AK32*100)," ",AM32/AK32*100)</f>
        <v> </v>
      </c>
      <c r="AQ32" s="170"/>
      <c r="AR32" s="176"/>
      <c r="AV32" s="197"/>
    </row>
    <row r="33" spans="2:48" ht="12.75" customHeight="1" thickBot="1" thickTop="1">
      <c r="B33" s="151"/>
      <c r="C33" s="195"/>
      <c r="D33" s="237" t="s">
        <v>171</v>
      </c>
      <c r="E33" s="196"/>
      <c r="F33" s="153"/>
      <c r="G33" s="153"/>
      <c r="H33" s="197"/>
      <c r="I33" s="153"/>
      <c r="J33" s="350">
        <v>3</v>
      </c>
      <c r="K33" s="153"/>
      <c r="L33" s="153"/>
      <c r="M33" s="153"/>
      <c r="N33" s="153"/>
      <c r="O33" s="141"/>
      <c r="P33" s="152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41"/>
      <c r="AC33" s="201"/>
      <c r="AD33" s="195" t="s">
        <v>108</v>
      </c>
      <c r="AE33" s="248"/>
      <c r="AF33" s="202"/>
      <c r="AG33" s="164"/>
      <c r="AH33"/>
      <c r="AI33"/>
      <c r="AJ33" s="153"/>
      <c r="AK33" s="162"/>
      <c r="AL33" s="162"/>
      <c r="AM33" s="162"/>
      <c r="AN33" s="162"/>
      <c r="AO33" s="162"/>
      <c r="AP33" s="203"/>
      <c r="AQ33" s="203"/>
      <c r="AR33" s="141"/>
      <c r="AV33"/>
    </row>
    <row r="34" spans="2:48" ht="11.25" customHeight="1" thickBot="1" thickTop="1">
      <c r="B34" s="151"/>
      <c r="C34" s="199"/>
      <c r="D34" s="163"/>
      <c r="E34" s="163"/>
      <c r="F34" s="163"/>
      <c r="G34" s="163"/>
      <c r="H34" s="163"/>
      <c r="I34" s="200"/>
      <c r="J34" s="163"/>
      <c r="K34" s="163"/>
      <c r="L34" s="163"/>
      <c r="M34" s="163"/>
      <c r="N34" s="163"/>
      <c r="O34" s="163"/>
      <c r="P34" s="121"/>
      <c r="Q34" s="163"/>
      <c r="R34" s="163"/>
      <c r="S34" s="163"/>
      <c r="T34" s="163"/>
      <c r="U34" s="163"/>
      <c r="V34" s="200"/>
      <c r="W34" s="163"/>
      <c r="X34" s="163"/>
      <c r="Y34" s="163"/>
      <c r="Z34" s="163"/>
      <c r="AA34" s="163"/>
      <c r="AB34" s="163"/>
      <c r="AC34" s="163"/>
      <c r="AD34" s="199"/>
      <c r="AE34" s="293" t="str">
        <f>IF(AK34=0," ",ROUND(AP34,0))</f>
        <v> </v>
      </c>
      <c r="AF34" s="294"/>
      <c r="AG34" s="164"/>
      <c r="AH34"/>
      <c r="AI34"/>
      <c r="AJ34" s="200"/>
      <c r="AK34" s="165">
        <f>COUNT(D34:AC34)*10</f>
        <v>0</v>
      </c>
      <c r="AL34" s="166"/>
      <c r="AM34" s="167">
        <f>SUM(D34:H34)+SUM(J34:O34)+SUM(Q34:U34)+SUM(W34:AC34)</f>
        <v>0</v>
      </c>
      <c r="AN34" s="168"/>
      <c r="AO34" s="160"/>
      <c r="AP34" s="169" t="str">
        <f>IF(ISERROR(AM34/AK34*100)," ",AM34/AK34*100)</f>
        <v> </v>
      </c>
      <c r="AQ34" s="170"/>
      <c r="AR34" s="176"/>
      <c r="AV34" s="197"/>
    </row>
    <row r="35" spans="2:48" ht="12.75" customHeight="1" thickBot="1" thickTop="1">
      <c r="B35" s="151"/>
      <c r="C35" s="195"/>
      <c r="D35" s="237" t="s">
        <v>172</v>
      </c>
      <c r="E35" s="196"/>
      <c r="F35" s="153"/>
      <c r="G35" s="153"/>
      <c r="H35" s="197"/>
      <c r="I35" s="153"/>
      <c r="J35" s="196">
        <v>4</v>
      </c>
      <c r="K35" s="153"/>
      <c r="L35" s="153"/>
      <c r="M35" s="153"/>
      <c r="N35" s="153"/>
      <c r="O35" s="141"/>
      <c r="P35" s="152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41"/>
      <c r="AC35" s="201"/>
      <c r="AD35" s="195" t="s">
        <v>109</v>
      </c>
      <c r="AE35" s="248"/>
      <c r="AF35" s="202"/>
      <c r="AG35" s="164"/>
      <c r="AH35"/>
      <c r="AI35"/>
      <c r="AJ35" s="153"/>
      <c r="AK35" s="162"/>
      <c r="AL35" s="162"/>
      <c r="AM35" s="162"/>
      <c r="AN35" s="162"/>
      <c r="AO35" s="162"/>
      <c r="AP35" s="204"/>
      <c r="AQ35" s="203"/>
      <c r="AR35" s="141"/>
      <c r="AV35"/>
    </row>
    <row r="36" spans="2:48" ht="11.25" customHeight="1" thickBot="1" thickTop="1">
      <c r="B36" s="151"/>
      <c r="C36" s="199"/>
      <c r="D36" s="163"/>
      <c r="E36" s="163"/>
      <c r="F36" s="163"/>
      <c r="G36" s="163"/>
      <c r="H36" s="163"/>
      <c r="I36" s="200"/>
      <c r="J36" s="163"/>
      <c r="K36" s="163"/>
      <c r="L36" s="163"/>
      <c r="M36" s="163"/>
      <c r="N36" s="163"/>
      <c r="O36" s="163"/>
      <c r="P36" s="121"/>
      <c r="Q36" s="163"/>
      <c r="R36" s="163"/>
      <c r="S36" s="163"/>
      <c r="T36" s="163"/>
      <c r="U36" s="163"/>
      <c r="V36" s="200" t="s">
        <v>5</v>
      </c>
      <c r="W36" s="163"/>
      <c r="X36" s="163"/>
      <c r="Y36" s="163"/>
      <c r="Z36" s="163"/>
      <c r="AA36" s="163"/>
      <c r="AB36" s="163"/>
      <c r="AC36" s="163"/>
      <c r="AD36" s="199"/>
      <c r="AE36" s="293" t="str">
        <f>IF(AK36=0," ",ROUND(AP36,0))</f>
        <v> </v>
      </c>
      <c r="AF36" s="294"/>
      <c r="AG36" s="164"/>
      <c r="AH36"/>
      <c r="AI36"/>
      <c r="AJ36" s="200"/>
      <c r="AK36" s="165">
        <f>COUNT(D36:AC36)*10</f>
        <v>0</v>
      </c>
      <c r="AL36" s="166"/>
      <c r="AM36" s="167">
        <f>SUM(D36:H36)+SUM(J36:O36)+SUM(Q36:U36)+SUM(W36:AC36)</f>
        <v>0</v>
      </c>
      <c r="AN36" s="168"/>
      <c r="AO36" s="160"/>
      <c r="AP36" s="169" t="str">
        <f>IF(ISERROR(AM36/AK36*100)," ",AM36/AK36*100)</f>
        <v> </v>
      </c>
      <c r="AQ36" s="170"/>
      <c r="AR36" s="176"/>
      <c r="AV36" s="197"/>
    </row>
    <row r="37" spans="2:48" ht="12.75" customHeight="1" thickBot="1" thickTop="1">
      <c r="B37" s="151"/>
      <c r="C37" s="195"/>
      <c r="D37" s="237" t="s">
        <v>173</v>
      </c>
      <c r="E37" s="197"/>
      <c r="F37" s="153"/>
      <c r="G37" s="153"/>
      <c r="H37" s="197"/>
      <c r="I37" s="153"/>
      <c r="J37" s="196">
        <v>5</v>
      </c>
      <c r="K37" s="153"/>
      <c r="L37" s="153"/>
      <c r="M37" s="153"/>
      <c r="N37" s="153"/>
      <c r="O37" s="141"/>
      <c r="P37" s="141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41"/>
      <c r="AC37" s="153"/>
      <c r="AD37" s="195" t="s">
        <v>110</v>
      </c>
      <c r="AE37" s="248"/>
      <c r="AF37" s="202"/>
      <c r="AG37" s="164"/>
      <c r="AH37"/>
      <c r="AI37"/>
      <c r="AJ37" s="153"/>
      <c r="AK37" s="162"/>
      <c r="AL37" s="162"/>
      <c r="AM37" s="162"/>
      <c r="AN37" s="162"/>
      <c r="AO37" s="162"/>
      <c r="AP37" s="203"/>
      <c r="AQ37" s="203"/>
      <c r="AR37" s="141"/>
      <c r="AV37"/>
    </row>
    <row r="38" spans="2:48" ht="11.25" customHeight="1" thickBot="1" thickTop="1">
      <c r="B38" s="151"/>
      <c r="C38" s="199"/>
      <c r="D38" s="163"/>
      <c r="E38" s="163"/>
      <c r="F38" s="163"/>
      <c r="G38" s="163"/>
      <c r="H38" s="163"/>
      <c r="I38" s="200"/>
      <c r="J38" s="163"/>
      <c r="K38" s="163"/>
      <c r="L38" s="163"/>
      <c r="M38" s="163"/>
      <c r="N38" s="163"/>
      <c r="O38" s="163"/>
      <c r="P38" s="121"/>
      <c r="Q38" s="163"/>
      <c r="R38" s="163"/>
      <c r="S38" s="163"/>
      <c r="T38" s="163"/>
      <c r="U38" s="163"/>
      <c r="V38" s="200" t="s">
        <v>5</v>
      </c>
      <c r="W38" s="163"/>
      <c r="X38" s="163"/>
      <c r="Y38" s="163"/>
      <c r="Z38" s="163"/>
      <c r="AA38" s="163"/>
      <c r="AB38" s="163"/>
      <c r="AC38" s="163"/>
      <c r="AD38" s="199"/>
      <c r="AE38" s="293" t="str">
        <f>IF(AK38=0," ",ROUND(AP38,0))</f>
        <v> </v>
      </c>
      <c r="AF38" s="294"/>
      <c r="AG38" s="164"/>
      <c r="AJ38" s="200"/>
      <c r="AK38" s="165">
        <f>COUNT(D38:AC38)*10</f>
        <v>0</v>
      </c>
      <c r="AL38" s="166"/>
      <c r="AM38" s="167">
        <f>SUM(D38:H38)+SUM(J38:O38)+SUM(Q38:U38)+SUM(W38:AC38)</f>
        <v>0</v>
      </c>
      <c r="AN38" s="168"/>
      <c r="AO38" s="160"/>
      <c r="AP38" s="169" t="str">
        <f>IF(ISERROR(AM38/AK38*100)," ",AM38/AK38*100)</f>
        <v> </v>
      </c>
      <c r="AQ38" s="170"/>
      <c r="AR38" s="176"/>
      <c r="AV38" s="197"/>
    </row>
    <row r="39" spans="2:48" ht="12.75" customHeight="1" thickBot="1" thickTop="1">
      <c r="B39" s="151"/>
      <c r="C39" s="195"/>
      <c r="D39" s="237" t="s">
        <v>174</v>
      </c>
      <c r="E39" s="197"/>
      <c r="F39" s="153"/>
      <c r="G39" s="153"/>
      <c r="H39" s="197"/>
      <c r="I39" s="153"/>
      <c r="J39" s="196">
        <v>6</v>
      </c>
      <c r="K39" s="153"/>
      <c r="L39" s="153"/>
      <c r="M39" s="153"/>
      <c r="N39" s="153"/>
      <c r="O39" s="141"/>
      <c r="P39" s="141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41"/>
      <c r="AC39" s="153"/>
      <c r="AD39" s="195" t="s">
        <v>111</v>
      </c>
      <c r="AE39" s="248"/>
      <c r="AF39" s="202"/>
      <c r="AG39" s="164"/>
      <c r="AJ39" s="153"/>
      <c r="AK39" s="162"/>
      <c r="AL39" s="162"/>
      <c r="AM39" s="162"/>
      <c r="AN39" s="162"/>
      <c r="AO39" s="162"/>
      <c r="AP39" s="203"/>
      <c r="AQ39" s="203"/>
      <c r="AR39" s="141"/>
      <c r="AV39"/>
    </row>
    <row r="40" spans="2:48" ht="11.25" customHeight="1" thickBot="1" thickTop="1">
      <c r="B40" s="151"/>
      <c r="C40" s="199"/>
      <c r="D40" s="163"/>
      <c r="E40" s="163"/>
      <c r="F40" s="163"/>
      <c r="G40" s="163"/>
      <c r="H40" s="163"/>
      <c r="I40" s="200"/>
      <c r="J40" s="163"/>
      <c r="K40" s="163"/>
      <c r="L40" s="163"/>
      <c r="M40" s="163"/>
      <c r="N40" s="163"/>
      <c r="O40" s="163"/>
      <c r="P40" s="121"/>
      <c r="Q40" s="163"/>
      <c r="R40" s="163"/>
      <c r="S40" s="163"/>
      <c r="T40" s="163"/>
      <c r="U40" s="163"/>
      <c r="V40" s="200"/>
      <c r="W40" s="163"/>
      <c r="X40" s="163"/>
      <c r="Y40" s="163"/>
      <c r="Z40" s="163"/>
      <c r="AA40" s="163"/>
      <c r="AB40" s="163"/>
      <c r="AC40" s="163"/>
      <c r="AD40" s="199"/>
      <c r="AE40" s="293" t="str">
        <f>IF(AK40=0," ",ROUND(AP40,0))</f>
        <v> </v>
      </c>
      <c r="AF40" s="294"/>
      <c r="AG40" s="164"/>
      <c r="AH40"/>
      <c r="AI40"/>
      <c r="AJ40" s="200"/>
      <c r="AK40" s="165">
        <f>COUNT(D40:AC40)*10</f>
        <v>0</v>
      </c>
      <c r="AL40" s="166"/>
      <c r="AM40" s="167">
        <f>SUM(D40:H40)+SUM(J40:O40)+SUM(Q40:U40)+SUM(W40:AC40)</f>
        <v>0</v>
      </c>
      <c r="AN40" s="168"/>
      <c r="AO40" s="160"/>
      <c r="AP40" s="169" t="str">
        <f>IF(ISERROR(AM40/AK40*100)," ",AM40/AK40*100)</f>
        <v> </v>
      </c>
      <c r="AQ40" s="170"/>
      <c r="AR40" s="176"/>
      <c r="AV40" s="197"/>
    </row>
    <row r="41" spans="2:48" ht="12.75" customHeight="1" thickBot="1" thickTop="1">
      <c r="B41" s="151"/>
      <c r="C41" s="195"/>
      <c r="D41" s="237" t="s">
        <v>175</v>
      </c>
      <c r="E41" s="196"/>
      <c r="F41" s="153"/>
      <c r="G41" s="153"/>
      <c r="H41" s="197"/>
      <c r="I41" s="153"/>
      <c r="J41" s="196">
        <v>7</v>
      </c>
      <c r="K41" s="153"/>
      <c r="L41" s="153"/>
      <c r="M41" s="153"/>
      <c r="N41" s="153"/>
      <c r="O41" s="141"/>
      <c r="P41" s="141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41"/>
      <c r="AC41" s="153"/>
      <c r="AD41" s="195" t="s">
        <v>112</v>
      </c>
      <c r="AE41" s="248"/>
      <c r="AF41" s="202"/>
      <c r="AG41" s="164"/>
      <c r="AH41"/>
      <c r="AI41"/>
      <c r="AJ41" s="153"/>
      <c r="AK41" s="153"/>
      <c r="AL41" s="162"/>
      <c r="AM41" s="162"/>
      <c r="AN41" s="162"/>
      <c r="AO41" s="162"/>
      <c r="AP41" s="203"/>
      <c r="AQ41" s="203"/>
      <c r="AR41" s="141"/>
      <c r="AV41"/>
    </row>
    <row r="42" spans="2:48" ht="11.25" customHeight="1" thickBot="1" thickTop="1">
      <c r="B42" s="151"/>
      <c r="C42" s="199"/>
      <c r="D42" s="163"/>
      <c r="E42" s="163"/>
      <c r="F42" s="163"/>
      <c r="G42" s="163"/>
      <c r="H42" s="163"/>
      <c r="I42" s="200"/>
      <c r="J42" s="163"/>
      <c r="K42" s="163"/>
      <c r="L42" s="163"/>
      <c r="M42" s="163"/>
      <c r="N42" s="163"/>
      <c r="O42" s="163"/>
      <c r="P42" s="121"/>
      <c r="Q42" s="163"/>
      <c r="R42" s="163"/>
      <c r="S42" s="163"/>
      <c r="T42" s="163"/>
      <c r="U42" s="163"/>
      <c r="V42" s="200"/>
      <c r="W42" s="163"/>
      <c r="X42" s="163"/>
      <c r="Y42" s="163"/>
      <c r="Z42" s="163"/>
      <c r="AA42" s="163"/>
      <c r="AB42" s="163"/>
      <c r="AC42" s="163"/>
      <c r="AD42" s="199"/>
      <c r="AE42" s="293" t="str">
        <f>IF(AK42=0," ",ROUND(AP42,0))</f>
        <v> </v>
      </c>
      <c r="AF42" s="294"/>
      <c r="AG42" s="164"/>
      <c r="AH42"/>
      <c r="AI42"/>
      <c r="AJ42" s="200"/>
      <c r="AK42" s="165">
        <f>COUNT(D42:AC42)*10</f>
        <v>0</v>
      </c>
      <c r="AL42" s="166"/>
      <c r="AM42" s="167">
        <f>SUM(D42:H42)+SUM(J42:O42)+SUM(Q42:U42)+SUM(W42:AC42)</f>
        <v>0</v>
      </c>
      <c r="AN42" s="168"/>
      <c r="AO42" s="160"/>
      <c r="AP42" s="169" t="str">
        <f>IF(ISERROR(AM42/AK42*100)," ",AM42/AK42*100)</f>
        <v> </v>
      </c>
      <c r="AQ42" s="170"/>
      <c r="AR42" s="176"/>
      <c r="AV42" s="197"/>
    </row>
    <row r="43" spans="2:48" ht="12.75" customHeight="1" thickBot="1" thickTop="1">
      <c r="B43" s="151"/>
      <c r="C43" s="195"/>
      <c r="D43" s="237" t="s">
        <v>176</v>
      </c>
      <c r="E43" s="196"/>
      <c r="F43" s="153"/>
      <c r="G43" s="153"/>
      <c r="H43" s="197"/>
      <c r="I43" s="153"/>
      <c r="J43" s="196">
        <v>8</v>
      </c>
      <c r="K43" s="153"/>
      <c r="L43" s="153"/>
      <c r="M43" s="153"/>
      <c r="N43" s="153"/>
      <c r="O43" s="141"/>
      <c r="P43" s="141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41"/>
      <c r="AC43" s="153"/>
      <c r="AD43" s="195" t="s">
        <v>113</v>
      </c>
      <c r="AE43" s="248"/>
      <c r="AF43" s="202"/>
      <c r="AG43" s="164"/>
      <c r="AH43"/>
      <c r="AI43"/>
      <c r="AJ43" s="153"/>
      <c r="AK43" s="162"/>
      <c r="AL43" s="162"/>
      <c r="AM43" s="162"/>
      <c r="AN43" s="162"/>
      <c r="AO43" s="162"/>
      <c r="AP43" s="204"/>
      <c r="AQ43" s="203"/>
      <c r="AR43" s="141"/>
      <c r="AV43"/>
    </row>
    <row r="44" spans="2:48" ht="11.25" customHeight="1" thickBot="1" thickTop="1">
      <c r="B44" s="151"/>
      <c r="C44" s="199"/>
      <c r="D44" s="163"/>
      <c r="E44" s="163"/>
      <c r="F44" s="163"/>
      <c r="G44" s="163"/>
      <c r="H44" s="163"/>
      <c r="I44" s="200"/>
      <c r="J44" s="163"/>
      <c r="K44" s="163"/>
      <c r="L44" s="163"/>
      <c r="M44" s="163"/>
      <c r="N44" s="163"/>
      <c r="O44" s="163"/>
      <c r="P44" s="121"/>
      <c r="Q44" s="163"/>
      <c r="R44" s="163"/>
      <c r="S44" s="163"/>
      <c r="T44" s="163"/>
      <c r="U44" s="163"/>
      <c r="V44" s="200"/>
      <c r="W44" s="163"/>
      <c r="X44" s="163"/>
      <c r="Y44" s="163"/>
      <c r="Z44" s="163"/>
      <c r="AA44" s="163"/>
      <c r="AB44" s="163"/>
      <c r="AC44" s="163"/>
      <c r="AD44" s="199"/>
      <c r="AE44" s="293" t="str">
        <f>IF(AK44=0," ",ROUND(AP44,0))</f>
        <v> </v>
      </c>
      <c r="AF44" s="294"/>
      <c r="AG44" s="164"/>
      <c r="AH44"/>
      <c r="AI44"/>
      <c r="AJ44" s="200"/>
      <c r="AK44" s="165">
        <f>COUNT(D44:AC44)*10</f>
        <v>0</v>
      </c>
      <c r="AL44" s="166"/>
      <c r="AM44" s="167">
        <f>SUM(D44:H44)+SUM(J44:O44)+SUM(Q44:U44)+SUM(W44:AC44)</f>
        <v>0</v>
      </c>
      <c r="AN44" s="168"/>
      <c r="AO44" s="160"/>
      <c r="AP44" s="169" t="str">
        <f>IF(ISERROR(AM44/AK44*100)," ",AM44/AK44*100)</f>
        <v> </v>
      </c>
      <c r="AQ44" s="170"/>
      <c r="AR44" s="176"/>
      <c r="AV44" s="197"/>
    </row>
    <row r="45" spans="2:48" ht="12.75" customHeight="1" thickBot="1" thickTop="1">
      <c r="B45" s="151"/>
      <c r="C45" s="195"/>
      <c r="D45" s="237" t="s">
        <v>177</v>
      </c>
      <c r="E45" s="196"/>
      <c r="F45" s="153"/>
      <c r="G45" s="153"/>
      <c r="H45" s="197"/>
      <c r="I45" s="153"/>
      <c r="J45" s="196">
        <v>9</v>
      </c>
      <c r="K45" s="153"/>
      <c r="L45" s="153"/>
      <c r="M45" s="153"/>
      <c r="N45" s="153"/>
      <c r="O45" s="141"/>
      <c r="P45" s="141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41"/>
      <c r="AC45" s="153"/>
      <c r="AD45" s="195" t="s">
        <v>114</v>
      </c>
      <c r="AE45" s="248"/>
      <c r="AF45" s="202"/>
      <c r="AG45" s="164"/>
      <c r="AH45"/>
      <c r="AI45"/>
      <c r="AJ45" s="153"/>
      <c r="AK45" s="162"/>
      <c r="AL45" s="162"/>
      <c r="AM45" s="162"/>
      <c r="AN45" s="162"/>
      <c r="AO45" s="162"/>
      <c r="AP45" s="203"/>
      <c r="AQ45" s="203"/>
      <c r="AR45" s="141"/>
      <c r="AV45"/>
    </row>
    <row r="46" spans="2:48" ht="11.25" customHeight="1" thickBot="1" thickTop="1">
      <c r="B46" s="151"/>
      <c r="C46" s="199"/>
      <c r="D46" s="163"/>
      <c r="E46" s="163"/>
      <c r="F46" s="163"/>
      <c r="G46" s="163"/>
      <c r="H46" s="163"/>
      <c r="I46" s="200"/>
      <c r="J46" s="163"/>
      <c r="K46" s="163"/>
      <c r="L46" s="163"/>
      <c r="M46" s="163"/>
      <c r="N46" s="163"/>
      <c r="O46" s="163"/>
      <c r="P46" s="121"/>
      <c r="Q46" s="163"/>
      <c r="R46" s="163"/>
      <c r="S46" s="163"/>
      <c r="T46" s="163"/>
      <c r="U46" s="163"/>
      <c r="V46" s="200"/>
      <c r="W46" s="163"/>
      <c r="X46" s="163"/>
      <c r="Y46" s="163"/>
      <c r="Z46" s="163"/>
      <c r="AA46" s="163"/>
      <c r="AB46" s="163"/>
      <c r="AC46" s="163"/>
      <c r="AD46" s="199"/>
      <c r="AE46" s="293" t="str">
        <f>IF(AK46=0," ",ROUND(AP46,0))</f>
        <v> </v>
      </c>
      <c r="AF46" s="294"/>
      <c r="AG46" s="164"/>
      <c r="AH46"/>
      <c r="AI46"/>
      <c r="AJ46" s="200"/>
      <c r="AK46" s="165">
        <f>COUNT(D46:AC46)*10</f>
        <v>0</v>
      </c>
      <c r="AL46" s="166"/>
      <c r="AM46" s="167">
        <f>SUM(D46:H46)+SUM(J46:O46)+SUM(Q46:U46)+SUM(W46:AC46)</f>
        <v>0</v>
      </c>
      <c r="AN46" s="168"/>
      <c r="AO46" s="160"/>
      <c r="AP46" s="169" t="str">
        <f>IF(ISERROR(AM46/AK46*100)," ",AM46/AK46*100)</f>
        <v> </v>
      </c>
      <c r="AQ46" s="170"/>
      <c r="AR46" s="176"/>
      <c r="AV46" s="197"/>
    </row>
    <row r="47" spans="2:48" ht="12.75" customHeight="1" thickBot="1" thickTop="1">
      <c r="B47" s="151"/>
      <c r="C47" s="195"/>
      <c r="D47" s="237" t="s">
        <v>178</v>
      </c>
      <c r="E47" s="196"/>
      <c r="F47" s="153"/>
      <c r="G47" s="153"/>
      <c r="H47" s="197"/>
      <c r="I47" s="153"/>
      <c r="J47" s="196">
        <v>10</v>
      </c>
      <c r="K47" s="153"/>
      <c r="L47" s="153"/>
      <c r="M47" s="153"/>
      <c r="N47" s="153"/>
      <c r="O47" s="141"/>
      <c r="P47" s="141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41"/>
      <c r="AC47" s="153"/>
      <c r="AD47" s="195" t="s">
        <v>115</v>
      </c>
      <c r="AE47" s="248"/>
      <c r="AF47" s="202"/>
      <c r="AG47" s="164"/>
      <c r="AH47"/>
      <c r="AI47"/>
      <c r="AJ47" s="153"/>
      <c r="AK47" s="162"/>
      <c r="AL47" s="162"/>
      <c r="AM47" s="162"/>
      <c r="AN47" s="162"/>
      <c r="AO47" s="162"/>
      <c r="AP47" s="203"/>
      <c r="AQ47" s="203"/>
      <c r="AR47" s="141"/>
      <c r="AV47"/>
    </row>
    <row r="48" spans="2:48" ht="11.25" customHeight="1" thickBot="1" thickTop="1">
      <c r="B48" s="151"/>
      <c r="C48" s="205"/>
      <c r="D48" s="163"/>
      <c r="E48" s="163"/>
      <c r="F48" s="163"/>
      <c r="G48" s="163"/>
      <c r="H48" s="163"/>
      <c r="I48" s="200"/>
      <c r="J48" s="163"/>
      <c r="K48" s="163"/>
      <c r="L48" s="163"/>
      <c r="M48" s="163"/>
      <c r="N48" s="163"/>
      <c r="O48" s="163"/>
      <c r="P48" s="121"/>
      <c r="Q48" s="163"/>
      <c r="R48" s="163"/>
      <c r="S48" s="163"/>
      <c r="T48" s="163"/>
      <c r="U48" s="163"/>
      <c r="V48" s="200"/>
      <c r="W48" s="163"/>
      <c r="X48" s="163"/>
      <c r="Y48" s="163"/>
      <c r="Z48" s="163"/>
      <c r="AA48" s="163"/>
      <c r="AB48" s="163"/>
      <c r="AC48" s="163"/>
      <c r="AD48" s="295"/>
      <c r="AE48" s="293" t="str">
        <f>IF(AK48=0," ",ROUND(AP48,0))</f>
        <v> </v>
      </c>
      <c r="AF48" s="294"/>
      <c r="AG48" s="164"/>
      <c r="AH48"/>
      <c r="AI48"/>
      <c r="AJ48" s="200"/>
      <c r="AK48" s="165">
        <f>COUNT(D48:AC48)*10</f>
        <v>0</v>
      </c>
      <c r="AL48" s="166"/>
      <c r="AM48" s="167">
        <f>SUM(D48:H48)+SUM(J48:O48)+SUM(Q48:U48)+SUM(W48:AC48)</f>
        <v>0</v>
      </c>
      <c r="AN48" s="168"/>
      <c r="AO48" s="160"/>
      <c r="AP48" s="169" t="str">
        <f>IF(ISERROR(AM48/AK48*100)," ",AM48/AK48*100)</f>
        <v> </v>
      </c>
      <c r="AQ48" s="170"/>
      <c r="AR48" s="176"/>
      <c r="AV48" s="197"/>
    </row>
    <row r="49" spans="2:48" ht="11.25" customHeight="1" thickTop="1">
      <c r="B49" s="151"/>
      <c r="C49" s="206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48"/>
      <c r="AF49" s="202"/>
      <c r="AG49" s="164"/>
      <c r="AH49"/>
      <c r="AI49"/>
      <c r="AJ49" s="200"/>
      <c r="AK49" s="162"/>
      <c r="AL49" s="162"/>
      <c r="AM49" s="162"/>
      <c r="AN49" s="162"/>
      <c r="AO49" s="135"/>
      <c r="AP49" s="203"/>
      <c r="AQ49" s="203"/>
      <c r="AR49" s="141"/>
      <c r="AS49" s="140"/>
      <c r="AT49" s="135"/>
      <c r="AU49" s="176"/>
      <c r="AV49"/>
    </row>
    <row r="50" spans="2:47" ht="12.75" customHeight="1">
      <c r="B50" s="151"/>
      <c r="C50" s="101"/>
      <c r="D50" s="196" t="s">
        <v>179</v>
      </c>
      <c r="E50" s="141"/>
      <c r="F50" s="141"/>
      <c r="G50" s="141"/>
      <c r="H50" s="153"/>
      <c r="I50" s="153"/>
      <c r="J50" s="153"/>
      <c r="K50" s="153"/>
      <c r="L50" s="153"/>
      <c r="M50" s="153"/>
      <c r="N50" s="153"/>
      <c r="O50" s="154"/>
      <c r="P50" s="153"/>
      <c r="Q50" s="153"/>
      <c r="R50" s="153"/>
      <c r="S50" s="153"/>
      <c r="T50" s="153"/>
      <c r="U50" s="141"/>
      <c r="V50" s="153"/>
      <c r="W50" s="153"/>
      <c r="X50" s="141"/>
      <c r="Y50" s="153"/>
      <c r="Z50" s="153"/>
      <c r="AA50" s="153"/>
      <c r="AB50" s="153"/>
      <c r="AC50" s="153"/>
      <c r="AD50" s="153"/>
      <c r="AE50" s="241"/>
      <c r="AF50" s="153"/>
      <c r="AG50" s="155"/>
      <c r="AH50" s="153"/>
      <c r="AI50" s="153"/>
      <c r="AJ50" s="153"/>
      <c r="AK50" s="141"/>
      <c r="AL50" s="141"/>
      <c r="AM50" s="153"/>
      <c r="AN50" s="153"/>
      <c r="AO50" s="153"/>
      <c r="AP50" s="175"/>
      <c r="AQ50" s="175"/>
      <c r="AR50" s="153"/>
      <c r="AS50" s="157"/>
      <c r="AT50" s="153"/>
      <c r="AU50" s="141"/>
    </row>
    <row r="51" spans="2:68" ht="3.75" customHeight="1">
      <c r="B51" s="151"/>
      <c r="C51" s="152"/>
      <c r="D51" s="141"/>
      <c r="E51" s="141"/>
      <c r="F51" s="141"/>
      <c r="G51" s="141"/>
      <c r="H51" s="153"/>
      <c r="I51" s="153"/>
      <c r="J51" s="153"/>
      <c r="K51" s="153"/>
      <c r="L51" s="153"/>
      <c r="M51" s="153"/>
      <c r="N51" s="153"/>
      <c r="O51" s="154"/>
      <c r="P51" s="153"/>
      <c r="Q51" s="153"/>
      <c r="R51" s="153"/>
      <c r="S51" s="153"/>
      <c r="T51" s="153"/>
      <c r="U51" s="141"/>
      <c r="V51"/>
      <c r="W51"/>
      <c r="X51"/>
      <c r="Y51"/>
      <c r="Z51"/>
      <c r="AA51"/>
      <c r="AB51"/>
      <c r="AC51"/>
      <c r="AD51"/>
      <c r="AE51" s="243"/>
      <c r="AF51"/>
      <c r="AG51" s="164"/>
      <c r="AH51"/>
      <c r="AI51"/>
      <c r="AJ51"/>
      <c r="AK51"/>
      <c r="AL51"/>
      <c r="AM51"/>
      <c r="AN51"/>
      <c r="AO51"/>
      <c r="AP51" s="173"/>
      <c r="AQ51" s="173"/>
      <c r="AR51"/>
      <c r="AS51"/>
      <c r="AT51"/>
      <c r="AU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2:44" ht="11.25" customHeight="1">
      <c r="B52" s="151"/>
      <c r="C52" s="137"/>
      <c r="D52" s="207" t="s">
        <v>102</v>
      </c>
      <c r="E52" s="189" t="s">
        <v>85</v>
      </c>
      <c r="F52" s="189" t="s">
        <v>86</v>
      </c>
      <c r="G52" s="189" t="s">
        <v>87</v>
      </c>
      <c r="H52" s="189" t="s">
        <v>88</v>
      </c>
      <c r="I52"/>
      <c r="J52" s="208" t="s">
        <v>103</v>
      </c>
      <c r="K52" s="189" t="s">
        <v>85</v>
      </c>
      <c r="L52" s="189" t="s">
        <v>86</v>
      </c>
      <c r="M52" s="189" t="s">
        <v>87</v>
      </c>
      <c r="N52" s="137" t="s">
        <v>88</v>
      </c>
      <c r="O52" s="189" t="s">
        <v>89</v>
      </c>
      <c r="P52" s="189"/>
      <c r="Q52" s="208" t="s">
        <v>104</v>
      </c>
      <c r="R52" s="189" t="s">
        <v>85</v>
      </c>
      <c r="S52" s="189" t="s">
        <v>86</v>
      </c>
      <c r="T52" s="189" t="s">
        <v>87</v>
      </c>
      <c r="U52" s="189" t="s">
        <v>88</v>
      </c>
      <c r="V52" s="189"/>
      <c r="W52" s="208" t="s">
        <v>105</v>
      </c>
      <c r="X52" s="189" t="s">
        <v>85</v>
      </c>
      <c r="Y52" s="189" t="s">
        <v>86</v>
      </c>
      <c r="Z52" s="189" t="s">
        <v>87</v>
      </c>
      <c r="AA52" s="189" t="s">
        <v>88</v>
      </c>
      <c r="AB52" s="189" t="s">
        <v>89</v>
      </c>
      <c r="AC52" s="189" t="s">
        <v>96</v>
      </c>
      <c r="AD52"/>
      <c r="AE52" s="243"/>
      <c r="AF52"/>
      <c r="AG52" s="164"/>
      <c r="AH52"/>
      <c r="AI52"/>
      <c r="AJ52" s="153"/>
      <c r="AK52" s="153"/>
      <c r="AL52" s="153"/>
      <c r="AM52" s="153"/>
      <c r="AN52" s="153"/>
      <c r="AO52" s="153"/>
      <c r="AP52" s="175"/>
      <c r="AQ52" s="175"/>
      <c r="AR52" s="141"/>
    </row>
    <row r="53" spans="2:48" s="211" customFormat="1" ht="11.25" customHeight="1">
      <c r="B53" s="209"/>
      <c r="C53" s="160"/>
      <c r="D53" s="163" t="e">
        <f>ROUND(AVERAGE(D30,D32,D34,D36,D38,D40,D42,D44,D46,D48),0)</f>
        <v>#DIV/0!</v>
      </c>
      <c r="E53" s="163" t="e">
        <f>ROUND(AVERAGE(E30,E32,E34,E36,E38,E40,E42,E44,E46,E48),0)</f>
        <v>#DIV/0!</v>
      </c>
      <c r="F53" s="163" t="e">
        <f>ROUND(AVERAGE(F30,F32,F34,F36,F38,F40,F42,F44,F46,F48),0)</f>
        <v>#DIV/0!</v>
      </c>
      <c r="G53" s="163" t="e">
        <f>ROUND(AVERAGE(G30,G32,G34,G36,G38,G40,G42,G44,G46,G48),0)</f>
        <v>#DIV/0!</v>
      </c>
      <c r="H53" s="163" t="e">
        <f>ROUND(AVERAGE(H30,H32,H34,H36,H38,H40,H42,H44,H46,H48),0)</f>
        <v>#DIV/0!</v>
      </c>
      <c r="I53" s="128"/>
      <c r="J53" s="163" t="e">
        <f aca="true" t="shared" si="0" ref="J53:O53">ROUND(AVERAGE(J30,J32,J34,J36,J38,J40,J42,J44,J46,J48),0)</f>
        <v>#DIV/0!</v>
      </c>
      <c r="K53" s="163" t="e">
        <f t="shared" si="0"/>
        <v>#DIV/0!</v>
      </c>
      <c r="L53" s="163" t="e">
        <f t="shared" si="0"/>
        <v>#DIV/0!</v>
      </c>
      <c r="M53" s="163" t="e">
        <f t="shared" si="0"/>
        <v>#DIV/0!</v>
      </c>
      <c r="N53" s="163" t="e">
        <f t="shared" si="0"/>
        <v>#DIV/0!</v>
      </c>
      <c r="O53" s="163" t="e">
        <f t="shared" si="0"/>
        <v>#DIV/0!</v>
      </c>
      <c r="P53" s="121"/>
      <c r="Q53" s="163" t="e">
        <f>ROUND(AVERAGE(Q30,Q32,Q34,Q36,Q38,Q40,Q42,Q44,Q46,Q48),0)</f>
        <v>#DIV/0!</v>
      </c>
      <c r="R53" s="163" t="e">
        <f>ROUND(AVERAGE(R30,R32,R34,R36,R38,R40,R42,R44,R46,R48),0)</f>
        <v>#DIV/0!</v>
      </c>
      <c r="S53" s="163" t="e">
        <f>ROUND(AVERAGE(S30,S32,S34,S36,S38,S40,S42,S44,S46,S48),0)</f>
        <v>#DIV/0!</v>
      </c>
      <c r="T53" s="163" t="e">
        <f>ROUND(AVERAGE(T30,T32,T34,T36,T38,T40,T42,T44,T46,T48),0)</f>
        <v>#DIV/0!</v>
      </c>
      <c r="U53" s="163" t="e">
        <f>ROUND(AVERAGE(U30,U32,U34,U36,U38,U40,U42,U44,U46,U48),0)</f>
        <v>#DIV/0!</v>
      </c>
      <c r="V53" s="200"/>
      <c r="W53" s="163" t="e">
        <f aca="true" t="shared" si="1" ref="W53:AC53">ROUND(AVERAGE(W30,W32,W34,W36,W38,W40,W42,W44,W46,W48),0)</f>
        <v>#DIV/0!</v>
      </c>
      <c r="X53" s="163" t="e">
        <f t="shared" si="1"/>
        <v>#DIV/0!</v>
      </c>
      <c r="Y53" s="163" t="e">
        <f t="shared" si="1"/>
        <v>#DIV/0!</v>
      </c>
      <c r="Z53" s="163" t="e">
        <f t="shared" si="1"/>
        <v>#DIV/0!</v>
      </c>
      <c r="AA53" s="163" t="e">
        <f t="shared" si="1"/>
        <v>#DIV/0!</v>
      </c>
      <c r="AB53" s="163" t="e">
        <f t="shared" si="1"/>
        <v>#DIV/0!</v>
      </c>
      <c r="AC53" s="163" t="e">
        <f t="shared" si="1"/>
        <v>#DIV/0!</v>
      </c>
      <c r="AD53"/>
      <c r="AE53" s="249"/>
      <c r="AF53" s="128"/>
      <c r="AG53" s="210"/>
      <c r="AH53" s="128"/>
      <c r="AI53" s="128"/>
      <c r="AJ53" s="197"/>
      <c r="AK53" s="162"/>
      <c r="AL53" s="197"/>
      <c r="AM53" s="197"/>
      <c r="AN53" s="197"/>
      <c r="AO53" s="197"/>
      <c r="AP53" s="203"/>
      <c r="AQ53" s="203"/>
      <c r="AR53" s="196"/>
      <c r="AV53" s="142"/>
    </row>
    <row r="54" spans="2:47" ht="3.75" customHeight="1" thickBot="1">
      <c r="B54" s="15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53"/>
      <c r="Z54" s="153"/>
      <c r="AA54" s="154"/>
      <c r="AB54" s="153"/>
      <c r="AC54" s="176"/>
      <c r="AD54" s="176"/>
      <c r="AE54" s="244"/>
      <c r="AF54" s="176"/>
      <c r="AG54" s="177"/>
      <c r="AH54" s="176"/>
      <c r="AI54" s="176"/>
      <c r="AJ54" s="176"/>
      <c r="AK54" s="176"/>
      <c r="AL54" s="153"/>
      <c r="AM54" s="153"/>
      <c r="AN54" s="153"/>
      <c r="AO54" s="153"/>
      <c r="AP54" s="175"/>
      <c r="AQ54" s="175"/>
      <c r="AR54" s="153"/>
      <c r="AS54" s="157"/>
      <c r="AT54" s="153"/>
      <c r="AU54" s="141"/>
    </row>
    <row r="55" spans="2:48" ht="12.75" customHeight="1" thickBot="1" thickTop="1">
      <c r="B55" s="151"/>
      <c r="C55" s="199"/>
      <c r="D55" s="212" t="s">
        <v>116</v>
      </c>
      <c r="E55" s="199"/>
      <c r="F55" s="199"/>
      <c r="G55" s="296" t="e">
        <f>ROUND((SUM(D53:H53)/(COUNT(D53:H53)*10))*100,0)</f>
        <v>#DIV/0!</v>
      </c>
      <c r="H55" s="297"/>
      <c r="I55"/>
      <c r="J55" s="212" t="s">
        <v>117</v>
      </c>
      <c r="K55" s="199"/>
      <c r="L55" s="199"/>
      <c r="M55" s="199"/>
      <c r="N55" s="199"/>
      <c r="O55" s="296" t="e">
        <f>ROUND((SUM(J53:P53)/(COUNT(J53:P53)*10))*100,0)</f>
        <v>#DIV/0!</v>
      </c>
      <c r="P55" s="297"/>
      <c r="Q55"/>
      <c r="R55" s="212" t="s">
        <v>118</v>
      </c>
      <c r="S55" s="199"/>
      <c r="T55" s="199"/>
      <c r="U55" s="296" t="e">
        <f>ROUND((SUM(Q53:U53)/(COUNT(Q53:U53)*10))*100,0)</f>
        <v>#DIV/0!</v>
      </c>
      <c r="V55" s="297"/>
      <c r="X55" s="212" t="s">
        <v>119</v>
      </c>
      <c r="Y55" s="199"/>
      <c r="Z55" s="199"/>
      <c r="AA55" s="199"/>
      <c r="AB55" s="296" t="e">
        <f>ROUND((SUM(W53:AC53)/(COUNT(W53:AC53)*10))*100,0)</f>
        <v>#DIV/0!</v>
      </c>
      <c r="AC55" s="297"/>
      <c r="AG55" s="213"/>
      <c r="AP55" s="187"/>
      <c r="AQ55" s="187"/>
      <c r="AV55"/>
    </row>
    <row r="56" spans="2:47" ht="3.75" customHeight="1" thickTop="1">
      <c r="B56" s="151"/>
      <c r="C56" s="152"/>
      <c r="D56" s="141"/>
      <c r="E56" s="141"/>
      <c r="F56" s="141"/>
      <c r="G56" s="141"/>
      <c r="H56" s="153"/>
      <c r="I56" s="153"/>
      <c r="J56" s="153"/>
      <c r="K56" s="153"/>
      <c r="L56" s="153"/>
      <c r="M56" s="153"/>
      <c r="N56" s="153"/>
      <c r="O56" s="154"/>
      <c r="P56" s="153"/>
      <c r="Q56" s="153"/>
      <c r="R56" s="153"/>
      <c r="S56" s="153"/>
      <c r="T56" s="153"/>
      <c r="U56" s="141"/>
      <c r="V56" s="153"/>
      <c r="W56" s="153"/>
      <c r="X56" s="141"/>
      <c r="Y56" s="153"/>
      <c r="Z56" s="153"/>
      <c r="AA56" s="153"/>
      <c r="AB56" s="153"/>
      <c r="AC56" s="153"/>
      <c r="AD56" s="153"/>
      <c r="AE56" s="241"/>
      <c r="AF56" s="153"/>
      <c r="AG56" s="155"/>
      <c r="AH56" s="153"/>
      <c r="AI56" s="153"/>
      <c r="AJ56" s="153"/>
      <c r="AK56" s="141"/>
      <c r="AL56" s="141"/>
      <c r="AM56" s="153"/>
      <c r="AN56" s="153"/>
      <c r="AO56" s="153"/>
      <c r="AP56" s="175"/>
      <c r="AQ56" s="175"/>
      <c r="AR56" s="153"/>
      <c r="AS56" s="157"/>
      <c r="AT56" s="153"/>
      <c r="AU56" s="141"/>
    </row>
    <row r="57" spans="2:47" ht="12.75" customHeight="1" thickBot="1">
      <c r="B57" s="15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/>
      <c r="T57"/>
      <c r="U57"/>
      <c r="V57"/>
      <c r="W57" s="122" t="s">
        <v>84</v>
      </c>
      <c r="X57" s="122" t="s">
        <v>85</v>
      </c>
      <c r="Y57" s="122" t="s">
        <v>86</v>
      </c>
      <c r="Z57" s="122" t="s">
        <v>87</v>
      </c>
      <c r="AA57" s="122" t="s">
        <v>88</v>
      </c>
      <c r="AB57" s="122" t="s">
        <v>89</v>
      </c>
      <c r="AC57" s="122" t="s">
        <v>96</v>
      </c>
      <c r="AD57" s="269" t="s">
        <v>126</v>
      </c>
      <c r="AE57" s="244"/>
      <c r="AF57" s="176"/>
      <c r="AG57" s="177"/>
      <c r="AH57" s="176"/>
      <c r="AI57" s="176"/>
      <c r="AJ57" s="176"/>
      <c r="AK57" s="176"/>
      <c r="AL57" s="153"/>
      <c r="AM57" s="153"/>
      <c r="AN57" s="153"/>
      <c r="AO57" s="153"/>
      <c r="AP57" s="175"/>
      <c r="AQ57" s="175"/>
      <c r="AR57" s="153"/>
      <c r="AS57" s="157"/>
      <c r="AT57" s="153"/>
      <c r="AU57" s="141"/>
    </row>
    <row r="58" spans="2:47" ht="12.75" customHeight="1" thickBot="1" thickTop="1">
      <c r="B58" s="151"/>
      <c r="C58" s="101">
        <v>3</v>
      </c>
      <c r="D58" s="101" t="s">
        <v>120</v>
      </c>
      <c r="E58" s="141"/>
      <c r="F58" s="141"/>
      <c r="G58" s="141"/>
      <c r="H58" s="153"/>
      <c r="I58" s="153"/>
      <c r="J58" s="153"/>
      <c r="K58" s="153"/>
      <c r="L58" s="153"/>
      <c r="M58" s="153"/>
      <c r="N58" s="153"/>
      <c r="O58" s="154"/>
      <c r="P58" s="153"/>
      <c r="Q58" s="153"/>
      <c r="R58" s="153"/>
      <c r="S58"/>
      <c r="T58"/>
      <c r="U58"/>
      <c r="V58"/>
      <c r="W58" s="163"/>
      <c r="X58" s="163"/>
      <c r="Y58" s="163"/>
      <c r="Z58" s="163"/>
      <c r="AA58" s="163"/>
      <c r="AB58" s="163"/>
      <c r="AC58" s="163"/>
      <c r="AD58"/>
      <c r="AE58" s="293" t="str">
        <f>AP58</f>
        <v> </v>
      </c>
      <c r="AF58" s="294"/>
      <c r="AG58" s="155"/>
      <c r="AH58" s="153"/>
      <c r="AI58" s="153"/>
      <c r="AJ58" s="153"/>
      <c r="AK58" s="165">
        <f>COUNT(W58:AC58)*10</f>
        <v>0</v>
      </c>
      <c r="AL58" s="166"/>
      <c r="AM58" s="167">
        <f>SUM(W58:AC58)</f>
        <v>0</v>
      </c>
      <c r="AN58" s="168"/>
      <c r="AO58"/>
      <c r="AP58" s="169" t="str">
        <f>IF(ISERROR(AM58/AK58*100)," ",AM58/AK58*100)</f>
        <v> </v>
      </c>
      <c r="AQ58" s="170"/>
      <c r="AR58" s="153"/>
      <c r="AS58" s="216"/>
      <c r="AT58" s="153"/>
      <c r="AU58" s="141"/>
    </row>
    <row r="59" spans="2:53" ht="11.25" customHeight="1" thickTop="1">
      <c r="B59" s="151"/>
      <c r="C59" s="174"/>
      <c r="D59"/>
      <c r="E59"/>
      <c r="F59"/>
      <c r="G59"/>
      <c r="H59"/>
      <c r="I59" s="141"/>
      <c r="J59"/>
      <c r="K59"/>
      <c r="L59"/>
      <c r="M59"/>
      <c r="N59"/>
      <c r="O59"/>
      <c r="P59"/>
      <c r="Q59"/>
      <c r="R59"/>
      <c r="S59" s="141"/>
      <c r="T59" s="141"/>
      <c r="U59"/>
      <c r="V59"/>
      <c r="W59"/>
      <c r="X59"/>
      <c r="Y59"/>
      <c r="Z59"/>
      <c r="AA59"/>
      <c r="AB59"/>
      <c r="AC59"/>
      <c r="AD59"/>
      <c r="AE59" s="243"/>
      <c r="AF59"/>
      <c r="AG59" s="164"/>
      <c r="AH59"/>
      <c r="AI59"/>
      <c r="AJ59"/>
      <c r="AK59"/>
      <c r="AL59"/>
      <c r="AM59"/>
      <c r="AN59"/>
      <c r="AO59"/>
      <c r="AP59" s="214"/>
      <c r="AQ59" s="214"/>
      <c r="AR59"/>
      <c r="AS59"/>
      <c r="AT59"/>
      <c r="AU59" s="215"/>
      <c r="AW59"/>
      <c r="AX59"/>
      <c r="AY59" s="198" t="s">
        <v>40</v>
      </c>
      <c r="AZ59" s="134"/>
      <c r="BA59" s="155"/>
    </row>
    <row r="60" spans="2:49" ht="12.75" customHeight="1">
      <c r="B60" s="151"/>
      <c r="D60" s="216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51"/>
      <c r="AF60" s="215"/>
      <c r="AG60" s="164"/>
      <c r="AH60"/>
      <c r="AI60"/>
      <c r="AJ60"/>
      <c r="AK60"/>
      <c r="AL60"/>
      <c r="AM60"/>
      <c r="AN60"/>
      <c r="AO60"/>
      <c r="AP60" s="214"/>
      <c r="AQ60" s="214"/>
      <c r="AR60"/>
      <c r="AS60"/>
      <c r="AT60"/>
      <c r="AU60"/>
      <c r="AW60"/>
    </row>
    <row r="61" spans="2:49" ht="12.75" customHeight="1">
      <c r="B61" s="151"/>
      <c r="C61" s="216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51"/>
      <c r="AF61" s="215"/>
      <c r="AG61" s="164"/>
      <c r="AH61"/>
      <c r="AI61"/>
      <c r="AJ61"/>
      <c r="AK61"/>
      <c r="AL61"/>
      <c r="AM61"/>
      <c r="AN61"/>
      <c r="AO61"/>
      <c r="AP61" s="214"/>
      <c r="AQ61" s="214"/>
      <c r="AR61"/>
      <c r="AS61"/>
      <c r="AT61"/>
      <c r="AU61"/>
      <c r="AW61"/>
    </row>
    <row r="62" spans="2:49" ht="12.75" customHeight="1">
      <c r="B62" s="151"/>
      <c r="D62" s="289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51"/>
      <c r="AF62" s="215"/>
      <c r="AG62" s="164"/>
      <c r="AH62"/>
      <c r="AI62"/>
      <c r="AJ62"/>
      <c r="AK62"/>
      <c r="AL62"/>
      <c r="AM62"/>
      <c r="AN62"/>
      <c r="AO62"/>
      <c r="AP62" s="214"/>
      <c r="AQ62" s="214"/>
      <c r="AR62"/>
      <c r="AS62"/>
      <c r="AT62"/>
      <c r="AU62"/>
      <c r="AW62"/>
    </row>
    <row r="63" spans="2:49" ht="9.75" customHeight="1">
      <c r="B63" s="151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51"/>
      <c r="AF63" s="215"/>
      <c r="AG63" s="164"/>
      <c r="AH63"/>
      <c r="AI63"/>
      <c r="AJ63"/>
      <c r="AK63"/>
      <c r="AL63"/>
      <c r="AM63"/>
      <c r="AN63"/>
      <c r="AO63"/>
      <c r="AP63" s="214"/>
      <c r="AQ63" s="214"/>
      <c r="AR63"/>
      <c r="AS63"/>
      <c r="AT63"/>
      <c r="AU63"/>
      <c r="AW63"/>
    </row>
    <row r="64" spans="2:49" ht="12.75" customHeight="1">
      <c r="B64" s="151"/>
      <c r="C64"/>
      <c r="D64" s="304"/>
      <c r="E64" s="215"/>
      <c r="F64" s="215"/>
      <c r="G64" s="215"/>
      <c r="H64" s="215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7"/>
      <c r="AF64" s="356"/>
      <c r="AG64" s="164"/>
      <c r="AH64"/>
      <c r="AI64"/>
      <c r="AJ64"/>
      <c r="AK64"/>
      <c r="AL64"/>
      <c r="AM64"/>
      <c r="AN64"/>
      <c r="AO64"/>
      <c r="AP64" s="214"/>
      <c r="AQ64" s="214"/>
      <c r="AR64"/>
      <c r="AS64"/>
      <c r="AT64"/>
      <c r="AU64"/>
      <c r="AW64"/>
    </row>
    <row r="65" spans="2:49" ht="12.75" customHeight="1">
      <c r="B65" s="151"/>
      <c r="C65"/>
      <c r="D65" s="304"/>
      <c r="E65" s="215"/>
      <c r="F65" s="215"/>
      <c r="G65" s="215"/>
      <c r="H65" s="215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7"/>
      <c r="AF65" s="356"/>
      <c r="AG65" s="164"/>
      <c r="AH65"/>
      <c r="AI65"/>
      <c r="AJ65"/>
      <c r="AK65"/>
      <c r="AL65"/>
      <c r="AM65"/>
      <c r="AN65"/>
      <c r="AO65"/>
      <c r="AP65" s="214"/>
      <c r="AQ65" s="214"/>
      <c r="AR65"/>
      <c r="AS65"/>
      <c r="AT65"/>
      <c r="AU65"/>
      <c r="AW65"/>
    </row>
    <row r="66" spans="2:49" ht="8.25" customHeight="1">
      <c r="B66" s="151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51"/>
      <c r="AF66" s="215"/>
      <c r="AG66" s="164"/>
      <c r="AH66"/>
      <c r="AI66"/>
      <c r="AJ66"/>
      <c r="AK66"/>
      <c r="AL66"/>
      <c r="AM66"/>
      <c r="AN66"/>
      <c r="AO66"/>
      <c r="AP66" s="214"/>
      <c r="AQ66" s="214"/>
      <c r="AR66"/>
      <c r="AS66"/>
      <c r="AT66"/>
      <c r="AU66"/>
      <c r="AW66"/>
    </row>
    <row r="67" spans="2:49" ht="11.25" customHeight="1">
      <c r="B67" s="151"/>
      <c r="C67"/>
      <c r="D67" s="212"/>
      <c r="E67" s="215"/>
      <c r="F67" s="215"/>
      <c r="G67" s="215"/>
      <c r="H67" s="215"/>
      <c r="I67" s="215"/>
      <c r="J67" s="248"/>
      <c r="K67" s="282"/>
      <c r="L67" s="215"/>
      <c r="M67" s="215"/>
      <c r="N67" s="283"/>
      <c r="O67" s="202"/>
      <c r="P67" s="215"/>
      <c r="Q67" s="215"/>
      <c r="R67" s="283"/>
      <c r="S67" s="202"/>
      <c r="T67" s="215"/>
      <c r="U67" s="215"/>
      <c r="V67" s="283"/>
      <c r="W67" s="202"/>
      <c r="X67" s="215"/>
      <c r="Y67" s="215"/>
      <c r="Z67" s="283"/>
      <c r="AA67" s="202"/>
      <c r="AB67" s="215"/>
      <c r="AC67" s="215"/>
      <c r="AD67" s="283"/>
      <c r="AE67" s="248"/>
      <c r="AF67" s="215"/>
      <c r="AG67" s="164"/>
      <c r="AH67"/>
      <c r="AI67"/>
      <c r="AJ67"/>
      <c r="AK67"/>
      <c r="AL67"/>
      <c r="AM67"/>
      <c r="AN67"/>
      <c r="AO67"/>
      <c r="AP67" s="214"/>
      <c r="AQ67" s="214"/>
      <c r="AR67"/>
      <c r="AS67"/>
      <c r="AT67"/>
      <c r="AU67"/>
      <c r="AW67"/>
    </row>
    <row r="68" spans="2:49" ht="11.25" customHeight="1">
      <c r="B68" s="151"/>
      <c r="C68"/>
      <c r="D68" s="212"/>
      <c r="E68" s="215"/>
      <c r="F68" s="215"/>
      <c r="G68" s="215"/>
      <c r="H68" s="215"/>
      <c r="I68" s="215"/>
      <c r="J68" s="282"/>
      <c r="K68" s="282"/>
      <c r="L68" s="215"/>
      <c r="M68" s="215"/>
      <c r="N68" s="283"/>
      <c r="O68" s="202"/>
      <c r="P68" s="215"/>
      <c r="Q68" s="215"/>
      <c r="R68" s="283"/>
      <c r="S68" s="202"/>
      <c r="T68" s="215"/>
      <c r="U68" s="215"/>
      <c r="V68" s="283"/>
      <c r="W68" s="202"/>
      <c r="X68" s="215"/>
      <c r="Y68" s="215"/>
      <c r="Z68" s="283"/>
      <c r="AA68" s="202"/>
      <c r="AB68" s="215"/>
      <c r="AC68" s="215"/>
      <c r="AD68" s="283"/>
      <c r="AE68" s="248"/>
      <c r="AF68" s="215"/>
      <c r="AG68" s="164"/>
      <c r="AH68"/>
      <c r="AI68"/>
      <c r="AJ68"/>
      <c r="AK68"/>
      <c r="AL68"/>
      <c r="AM68"/>
      <c r="AN68"/>
      <c r="AO68"/>
      <c r="AP68" s="214"/>
      <c r="AQ68" s="214"/>
      <c r="AR68"/>
      <c r="AS68"/>
      <c r="AT68"/>
      <c r="AU68"/>
      <c r="AW68"/>
    </row>
    <row r="69" spans="2:49" ht="11.25" customHeight="1">
      <c r="B69" s="151"/>
      <c r="C69"/>
      <c r="D69" s="391"/>
      <c r="E69" s="391"/>
      <c r="F69" s="215"/>
      <c r="G69" s="215"/>
      <c r="H69" s="215"/>
      <c r="I69" s="215"/>
      <c r="J69" s="395"/>
      <c r="K69" s="395"/>
      <c r="L69" s="215"/>
      <c r="M69" s="215"/>
      <c r="N69" s="248"/>
      <c r="O69" s="248"/>
      <c r="P69" s="215"/>
      <c r="Q69" s="215"/>
      <c r="R69" s="248"/>
      <c r="S69" s="248"/>
      <c r="T69" s="215"/>
      <c r="U69" s="215"/>
      <c r="V69" s="248"/>
      <c r="W69" s="248"/>
      <c r="X69" s="215"/>
      <c r="Y69" s="215"/>
      <c r="Z69" s="248"/>
      <c r="AA69" s="248"/>
      <c r="AB69" s="215"/>
      <c r="AC69" s="215"/>
      <c r="AD69" s="248"/>
      <c r="AE69" s="248"/>
      <c r="AF69" s="215"/>
      <c r="AG69" s="164"/>
      <c r="AH69"/>
      <c r="AI69"/>
      <c r="AJ69"/>
      <c r="AK69"/>
      <c r="AL69"/>
      <c r="AM69"/>
      <c r="AN69"/>
      <c r="AO69"/>
      <c r="AP69" s="214"/>
      <c r="AQ69" s="214"/>
      <c r="AR69"/>
      <c r="AS69"/>
      <c r="AT69"/>
      <c r="AU69"/>
      <c r="AW69"/>
    </row>
    <row r="70" spans="2:43" ht="11.25" customHeight="1">
      <c r="B70" s="151"/>
      <c r="C70"/>
      <c r="D70" s="238"/>
      <c r="E70" s="215"/>
      <c r="F70" s="268"/>
      <c r="G70" s="268"/>
      <c r="H70" s="268"/>
      <c r="I70" s="268"/>
      <c r="J70" s="268"/>
      <c r="K70" s="223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174"/>
      <c r="Z70" s="174"/>
      <c r="AA70" s="174"/>
      <c r="AB70" s="174"/>
      <c r="AC70" s="215"/>
      <c r="AD70" s="215"/>
      <c r="AE70" s="215"/>
      <c r="AF70" s="215"/>
      <c r="AG70" s="164"/>
      <c r="AH70"/>
      <c r="AI70"/>
      <c r="AJ70"/>
      <c r="AK70"/>
      <c r="AL70"/>
      <c r="AM70"/>
      <c r="AN70"/>
      <c r="AO70"/>
      <c r="AP70"/>
      <c r="AQ70" s="142"/>
    </row>
    <row r="71" spans="2:45" ht="11.25" customHeight="1">
      <c r="B71" s="151"/>
      <c r="C71"/>
      <c r="D71" s="267"/>
      <c r="E71" s="215"/>
      <c r="F71" s="238"/>
      <c r="G71" s="268"/>
      <c r="H71" s="268"/>
      <c r="I71" s="268"/>
      <c r="J71" s="268"/>
      <c r="K71" s="223"/>
      <c r="L71"/>
      <c r="M71"/>
      <c r="N71"/>
      <c r="O71"/>
      <c r="P71"/>
      <c r="Q71"/>
      <c r="R71"/>
      <c r="S71"/>
      <c r="T71"/>
      <c r="U71"/>
      <c r="V71"/>
      <c r="W71"/>
      <c r="X71"/>
      <c r="AC71" s="215"/>
      <c r="AD71" s="215"/>
      <c r="AE71"/>
      <c r="AF71"/>
      <c r="AG71" s="164"/>
      <c r="AH71"/>
      <c r="AI71"/>
      <c r="AJ71"/>
      <c r="AK71"/>
      <c r="AL71"/>
      <c r="AM71"/>
      <c r="AN71"/>
      <c r="AO71"/>
      <c r="AP71"/>
      <c r="AQ71" s="142"/>
      <c r="AR71"/>
      <c r="AS71"/>
    </row>
    <row r="72" spans="2:45" ht="11.25" customHeight="1">
      <c r="B72" s="151"/>
      <c r="C72" s="152"/>
      <c r="D72" s="141"/>
      <c r="E72" s="141"/>
      <c r="F72" s="141"/>
      <c r="G72" s="141"/>
      <c r="H72" s="153"/>
      <c r="I72" s="153"/>
      <c r="J72" s="153"/>
      <c r="K72" s="153"/>
      <c r="L72" s="153"/>
      <c r="M72" s="153"/>
      <c r="N72" s="153"/>
      <c r="O72" s="154"/>
      <c r="P72" s="153"/>
      <c r="Q72" s="153"/>
      <c r="R72" s="224"/>
      <c r="S72" s="153"/>
      <c r="T72" s="153"/>
      <c r="U72" s="141"/>
      <c r="V72" s="153"/>
      <c r="W72" s="153"/>
      <c r="X72" s="141"/>
      <c r="AC72" s="141"/>
      <c r="AD72" s="141"/>
      <c r="AE72" s="153"/>
      <c r="AF72" s="153"/>
      <c r="AG72" s="155"/>
      <c r="AH72" s="141"/>
      <c r="AI72" s="153"/>
      <c r="AJ72" s="153"/>
      <c r="AK72" s="153"/>
      <c r="AL72" s="153"/>
      <c r="AM72" s="153"/>
      <c r="AN72" s="153"/>
      <c r="AP72" s="142"/>
      <c r="AQ72" s="142"/>
      <c r="AR72"/>
      <c r="AS72"/>
    </row>
    <row r="73" spans="2:46" ht="11.25" customHeight="1">
      <c r="B73" s="143"/>
      <c r="C73" s="285"/>
      <c r="D73" s="126"/>
      <c r="E73" s="126"/>
      <c r="F73" s="126"/>
      <c r="G73" s="126"/>
      <c r="H73" s="126"/>
      <c r="I73" s="286"/>
      <c r="J73" s="126"/>
      <c r="K73" s="126"/>
      <c r="L73" s="126"/>
      <c r="M73" s="126"/>
      <c r="N73" s="126"/>
      <c r="O73" s="291"/>
      <c r="P73" s="291"/>
      <c r="Q73" s="126"/>
      <c r="R73" s="285"/>
      <c r="S73" s="286"/>
      <c r="T73" s="286"/>
      <c r="U73" s="126"/>
      <c r="V73" s="126"/>
      <c r="W73" s="126"/>
      <c r="X73" s="126"/>
      <c r="Y73" s="285"/>
      <c r="Z73" s="285"/>
      <c r="AA73" s="285"/>
      <c r="AB73" s="285"/>
      <c r="AC73" s="126"/>
      <c r="AD73" s="126"/>
      <c r="AE73" s="126"/>
      <c r="AF73" s="126"/>
      <c r="AG73" s="127"/>
      <c r="AH73"/>
      <c r="AI73"/>
      <c r="AJ73"/>
      <c r="AK73"/>
      <c r="AL73"/>
      <c r="AM73"/>
      <c r="AN73"/>
      <c r="AO73"/>
      <c r="AP73"/>
      <c r="AQ73"/>
      <c r="AR73"/>
      <c r="AS73"/>
      <c r="AT73" s="155"/>
    </row>
    <row r="74" spans="1:49" ht="14.25">
      <c r="A74" s="174"/>
      <c r="B74" s="1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 s="243"/>
      <c r="AF74"/>
      <c r="AG74"/>
      <c r="AH74"/>
      <c r="AI74"/>
      <c r="AJ74"/>
      <c r="AK74"/>
      <c r="AL74"/>
      <c r="AM74"/>
      <c r="AN74"/>
      <c r="AO74"/>
      <c r="AP74" s="214"/>
      <c r="AQ74" s="214"/>
      <c r="AR74"/>
      <c r="AS74"/>
      <c r="AT74"/>
      <c r="AU74"/>
      <c r="AV74"/>
      <c r="AW74"/>
    </row>
    <row r="75" spans="1:49" ht="14.25">
      <c r="A75" s="174"/>
      <c r="B75" s="174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E75" s="243"/>
      <c r="AF75"/>
      <c r="AG75"/>
      <c r="AH75"/>
      <c r="AI75"/>
      <c r="AJ75"/>
      <c r="AK75"/>
      <c r="AL75"/>
      <c r="AM75"/>
      <c r="AN75"/>
      <c r="AO75"/>
      <c r="AP75" s="214"/>
      <c r="AQ75" s="214"/>
      <c r="AR75"/>
      <c r="AS75"/>
      <c r="AT75"/>
      <c r="AU75"/>
      <c r="AV75"/>
      <c r="AW75"/>
    </row>
    <row r="76" spans="1:49" ht="14.25">
      <c r="A76" s="174"/>
      <c r="B76" s="174"/>
      <c r="C76"/>
      <c r="D76"/>
      <c r="E76"/>
      <c r="F76"/>
      <c r="G76"/>
      <c r="H76"/>
      <c r="I76"/>
      <c r="J76"/>
      <c r="K76"/>
      <c r="L76"/>
      <c r="M76"/>
      <c r="N76"/>
      <c r="O76" s="270"/>
      <c r="P76" s="270"/>
      <c r="Q76"/>
      <c r="R76"/>
      <c r="S76"/>
      <c r="T76"/>
      <c r="U76"/>
      <c r="V76"/>
      <c r="W76"/>
      <c r="X76"/>
      <c r="Y76"/>
      <c r="Z76"/>
      <c r="AA76"/>
      <c r="AB76"/>
      <c r="AE76" s="243"/>
      <c r="AF76"/>
      <c r="AG76"/>
      <c r="AH76"/>
      <c r="AI76"/>
      <c r="AJ76"/>
      <c r="AK76"/>
      <c r="AL76"/>
      <c r="AM76"/>
      <c r="AN76"/>
      <c r="AO76"/>
      <c r="AP76" s="214"/>
      <c r="AQ76" s="214"/>
      <c r="AR76"/>
      <c r="AS76"/>
      <c r="AT76"/>
      <c r="AU76"/>
      <c r="AV76"/>
      <c r="AW76"/>
    </row>
    <row r="77" spans="1:47" ht="14.25">
      <c r="A77" s="174"/>
      <c r="B77" s="174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43"/>
      <c r="AD77"/>
      <c r="AE77"/>
      <c r="AF77"/>
      <c r="AG77"/>
      <c r="AH77"/>
      <c r="AI77"/>
      <c r="AJ77"/>
      <c r="AK77"/>
      <c r="AL77"/>
      <c r="AM77"/>
      <c r="AN77" s="214"/>
      <c r="AO77" s="214"/>
      <c r="AP77"/>
      <c r="AQ77"/>
      <c r="AR77"/>
      <c r="AS77"/>
      <c r="AT77"/>
      <c r="AU77"/>
    </row>
    <row r="78" spans="3:47" ht="14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43"/>
      <c r="AD78"/>
      <c r="AE78"/>
      <c r="AF78"/>
      <c r="AG78"/>
      <c r="AH78"/>
      <c r="AI78"/>
      <c r="AJ78"/>
      <c r="AK78"/>
      <c r="AL78"/>
      <c r="AM78"/>
      <c r="AN78" s="214"/>
      <c r="AO78" s="214"/>
      <c r="AP78"/>
      <c r="AQ78"/>
      <c r="AR78"/>
      <c r="AS78"/>
      <c r="AT78"/>
      <c r="AU78"/>
    </row>
    <row r="79" spans="29:46" ht="14.25">
      <c r="AC79" s="250"/>
      <c r="AE79" s="142"/>
      <c r="AN79" s="225"/>
      <c r="AO79" s="225"/>
      <c r="AP79" s="142"/>
      <c r="AQ79" s="142"/>
      <c r="AT79"/>
    </row>
    <row r="80" spans="29:46" ht="14.25">
      <c r="AC80" s="250"/>
      <c r="AE80" s="142"/>
      <c r="AN80" s="225"/>
      <c r="AO80" s="225"/>
      <c r="AP80" s="142"/>
      <c r="AQ80" s="142"/>
      <c r="AT80"/>
    </row>
    <row r="81" spans="29:46" ht="14.25">
      <c r="AC81" s="250"/>
      <c r="AE81" s="142"/>
      <c r="AN81" s="225"/>
      <c r="AO81" s="225"/>
      <c r="AP81" s="142"/>
      <c r="AQ81" s="142"/>
      <c r="AT81"/>
    </row>
    <row r="82" ht="14.25">
      <c r="AV82"/>
    </row>
    <row r="83" ht="14.25">
      <c r="AV83"/>
    </row>
    <row r="84" ht="14.25">
      <c r="AV84"/>
    </row>
    <row r="85" ht="14.25">
      <c r="AV85"/>
    </row>
    <row r="86" ht="14.25">
      <c r="AV86"/>
    </row>
    <row r="87" spans="48:148" ht="14.25">
      <c r="AV87"/>
      <c r="BP87" s="278"/>
      <c r="BQ87" s="279"/>
      <c r="BR87" s="280"/>
      <c r="BS87" s="279"/>
      <c r="BT87" s="279"/>
      <c r="BU87" s="278"/>
      <c r="BV87" s="279"/>
      <c r="BW87" s="280"/>
      <c r="BX87" s="279"/>
      <c r="BY87" s="279"/>
      <c r="BZ87" s="278"/>
      <c r="CA87" s="279"/>
      <c r="CB87" s="280"/>
      <c r="CC87" s="279"/>
      <c r="CD87" s="279"/>
      <c r="CE87" s="278"/>
      <c r="CF87" s="279"/>
      <c r="CG87" s="280"/>
      <c r="CH87" s="279"/>
      <c r="CI87" s="279"/>
      <c r="CJ87" s="278"/>
      <c r="CK87" s="279"/>
      <c r="CL87" s="280"/>
      <c r="CM87" s="279"/>
      <c r="CN87" s="279"/>
      <c r="CO87" s="278"/>
      <c r="CP87" s="279"/>
      <c r="CQ87" s="280"/>
      <c r="CR87" s="279"/>
      <c r="CS87" s="279"/>
      <c r="CT87" s="278"/>
      <c r="CU87" s="279"/>
      <c r="CV87" s="280"/>
      <c r="CW87" s="279"/>
      <c r="CX87" s="279"/>
      <c r="CY87" s="278"/>
      <c r="CZ87" s="279"/>
      <c r="DA87" s="280"/>
      <c r="DB87" s="279"/>
      <c r="DC87" s="279"/>
      <c r="DD87" s="196"/>
      <c r="DE87" s="153"/>
      <c r="DF87" s="153"/>
      <c r="DG87" s="153"/>
      <c r="DH87" s="153"/>
      <c r="DI87" s="196"/>
      <c r="DJ87" s="153"/>
      <c r="DK87" s="153"/>
      <c r="DL87" s="153"/>
      <c r="DM87" s="153"/>
      <c r="DN87" s="196"/>
      <c r="DO87" s="153"/>
      <c r="DP87" s="153"/>
      <c r="DQ87" s="153"/>
      <c r="DR87" s="153"/>
      <c r="DS87" s="196"/>
      <c r="DT87" s="153"/>
      <c r="DU87" s="153"/>
      <c r="DV87" s="153"/>
      <c r="DW87" s="153"/>
      <c r="DX87" s="196"/>
      <c r="DY87" s="153"/>
      <c r="DZ87" s="153"/>
      <c r="EA87" s="153"/>
      <c r="EB87" s="153"/>
      <c r="EC87" s="196"/>
      <c r="ED87" s="153"/>
      <c r="EE87" s="153"/>
      <c r="EF87" s="153"/>
      <c r="EG87" s="153"/>
      <c r="EH87" s="196"/>
      <c r="EI87" s="153"/>
      <c r="EJ87" s="153"/>
      <c r="EK87" s="153"/>
      <c r="EL87" s="153"/>
      <c r="EM87" s="196"/>
      <c r="EN87" s="153"/>
      <c r="EO87" s="153"/>
      <c r="EP87" s="153"/>
      <c r="EQ87" s="153"/>
      <c r="ER87" s="141"/>
    </row>
  </sheetData>
  <mergeCells count="5">
    <mergeCell ref="B2:H3"/>
    <mergeCell ref="D69:E69"/>
    <mergeCell ref="I2:Y2"/>
    <mergeCell ref="I3:Y3"/>
    <mergeCell ref="J69:K69"/>
  </mergeCells>
  <printOptions/>
  <pageMargins left="0.6299212598425197" right="0.2755905511811024" top="0.17" bottom="0.46" header="0.23" footer="0.46"/>
  <pageSetup fitToHeight="1" fitToWidth="1" horizontalDpi="300" verticalDpi="300" orientation="portrait" paperSize="9" scale="96" r:id="rId4"/>
  <headerFooter alignWithMargins="0">
    <oddFooter xml:space="preserve">&amp;R Formular Selbstaudit Lieferant
Stand 13.06.02     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S62"/>
  <sheetViews>
    <sheetView zoomScale="85" zoomScaleNormal="85" workbookViewId="0" topLeftCell="A13">
      <selection activeCell="W21" sqref="W21"/>
    </sheetView>
  </sheetViews>
  <sheetFormatPr defaultColWidth="11.421875" defaultRowHeight="12.75"/>
  <cols>
    <col min="1" max="1" width="5.7109375" style="15" customWidth="1"/>
    <col min="2" max="2" width="2.28125" style="15" customWidth="1"/>
    <col min="3" max="3" width="19.28125" style="15" customWidth="1"/>
    <col min="4" max="4" width="5.421875" style="15" customWidth="1"/>
    <col min="5" max="5" width="5.7109375" style="15" customWidth="1"/>
    <col min="6" max="6" width="6.140625" style="15" customWidth="1"/>
    <col min="7" max="8" width="4.00390625" style="15" customWidth="1"/>
    <col min="9" max="13" width="4.57421875" style="15" customWidth="1"/>
    <col min="14" max="14" width="4.8515625" style="15" customWidth="1"/>
    <col min="15" max="18" width="4.57421875" style="15" customWidth="1"/>
    <col min="19" max="19" width="3.28125" style="15" customWidth="1"/>
    <col min="20" max="16384" width="11.421875" style="15" customWidth="1"/>
  </cols>
  <sheetData>
    <row r="1" ht="14.25"/>
    <row r="2" spans="2:19" ht="30" customHeight="1">
      <c r="B2" s="396" t="s">
        <v>149</v>
      </c>
      <c r="C2" s="397"/>
      <c r="D2" s="402" t="s">
        <v>153</v>
      </c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13"/>
      <c r="P2" s="14"/>
      <c r="Q2" s="400"/>
      <c r="R2" s="400"/>
      <c r="S2" s="401"/>
    </row>
    <row r="3" spans="2:19" ht="19.5" customHeight="1">
      <c r="B3" s="398"/>
      <c r="C3" s="399"/>
      <c r="D3" s="18"/>
      <c r="E3" s="19"/>
      <c r="F3" s="325" t="s">
        <v>167</v>
      </c>
      <c r="G3" s="326"/>
      <c r="H3" s="327"/>
      <c r="I3" s="327"/>
      <c r="J3" s="19"/>
      <c r="K3" s="19"/>
      <c r="L3" s="19"/>
      <c r="M3" s="19"/>
      <c r="N3" s="19"/>
      <c r="O3" s="21" t="s">
        <v>42</v>
      </c>
      <c r="P3" s="22"/>
      <c r="Q3" s="301">
        <v>3</v>
      </c>
      <c r="R3" s="22"/>
      <c r="S3" s="24"/>
    </row>
    <row r="4" spans="2:19" ht="9" customHeight="1">
      <c r="B4" s="25"/>
      <c r="C4" s="26"/>
      <c r="D4" s="27"/>
      <c r="E4" s="27"/>
      <c r="F4" s="27"/>
      <c r="G4" s="26"/>
      <c r="H4" s="27"/>
      <c r="I4" s="26"/>
      <c r="J4" s="26"/>
      <c r="K4" s="26"/>
      <c r="L4" s="28"/>
      <c r="M4" s="28"/>
      <c r="N4" s="29"/>
      <c r="O4" s="30"/>
      <c r="P4" s="31"/>
      <c r="Q4" s="30"/>
      <c r="S4" s="32"/>
    </row>
    <row r="5" spans="2:19" ht="15" customHeight="1">
      <c r="B5" s="25"/>
      <c r="C5" s="33"/>
      <c r="D5" s="27"/>
      <c r="E5" s="27"/>
      <c r="F5" s="27"/>
      <c r="G5"/>
      <c r="H5" s="27"/>
      <c r="I5" s="26"/>
      <c r="J5"/>
      <c r="K5" s="26"/>
      <c r="L5" s="28"/>
      <c r="M5" s="28"/>
      <c r="N5" s="29"/>
      <c r="O5" s="30"/>
      <c r="P5" s="31"/>
      <c r="Q5" s="30"/>
      <c r="S5" s="32"/>
    </row>
    <row r="6" spans="2:19" ht="15">
      <c r="B6" s="25"/>
      <c r="C6" s="26"/>
      <c r="D6" s="27"/>
      <c r="E6" s="27"/>
      <c r="F6" s="27"/>
      <c r="G6" s="26"/>
      <c r="H6" s="27"/>
      <c r="I6" s="26"/>
      <c r="J6" s="26"/>
      <c r="K6"/>
      <c r="L6" s="28"/>
      <c r="M6" s="28"/>
      <c r="N6" s="34" t="s">
        <v>43</v>
      </c>
      <c r="O6" s="30"/>
      <c r="P6" s="31"/>
      <c r="Q6" s="30"/>
      <c r="S6" s="32"/>
    </row>
    <row r="7" spans="2:19" ht="18">
      <c r="B7" s="25"/>
      <c r="C7" s="33" t="s">
        <v>164</v>
      </c>
      <c r="D7" s="27"/>
      <c r="E7" s="27"/>
      <c r="F7"/>
      <c r="G7" s="26"/>
      <c r="H7" s="27"/>
      <c r="I7" s="35" t="s">
        <v>44</v>
      </c>
      <c r="J7" s="26"/>
      <c r="K7" s="26"/>
      <c r="L7" s="28"/>
      <c r="M7" s="28"/>
      <c r="N7" s="29"/>
      <c r="O7" s="30"/>
      <c r="P7" s="31"/>
      <c r="Q7" s="30"/>
      <c r="S7" s="32"/>
    </row>
    <row r="8" spans="2:19" ht="4.5" customHeight="1">
      <c r="B8" s="25"/>
      <c r="C8" s="26"/>
      <c r="D8" s="27"/>
      <c r="E8" s="27"/>
      <c r="F8" s="27"/>
      <c r="G8" s="26"/>
      <c r="H8" s="36"/>
      <c r="I8" s="36"/>
      <c r="J8" s="26"/>
      <c r="K8" s="26"/>
      <c r="L8" s="26"/>
      <c r="M8" s="37"/>
      <c r="N8" s="38"/>
      <c r="O8" s="30"/>
      <c r="P8" s="39"/>
      <c r="Q8" s="40"/>
      <c r="R8" s="39"/>
      <c r="S8" s="32"/>
    </row>
    <row r="9" spans="2:19" ht="11.25" customHeight="1">
      <c r="B9" s="25"/>
      <c r="C9" s="26"/>
      <c r="D9" s="27"/>
      <c r="E9" s="27"/>
      <c r="F9" s="27"/>
      <c r="G9" s="26"/>
      <c r="H9" s="36"/>
      <c r="I9" s="36"/>
      <c r="J9" s="26"/>
      <c r="K9" s="26"/>
      <c r="L9" s="26"/>
      <c r="M9" s="37"/>
      <c r="N9" s="38"/>
      <c r="O9" s="30"/>
      <c r="P9" s="39"/>
      <c r="Q9" s="40"/>
      <c r="R9" s="39"/>
      <c r="S9" s="32"/>
    </row>
    <row r="10" spans="2:19" ht="18" customHeight="1">
      <c r="B10" s="25"/>
      <c r="C10" s="41" t="s">
        <v>45</v>
      </c>
      <c r="D10" s="42"/>
      <c r="E10" s="42"/>
      <c r="F10" s="42"/>
      <c r="G10" s="43" t="s">
        <v>46</v>
      </c>
      <c r="H10" s="44"/>
      <c r="I10" s="36"/>
      <c r="J10" s="45">
        <v>60</v>
      </c>
      <c r="K10" s="45"/>
      <c r="L10" s="45">
        <v>70</v>
      </c>
      <c r="M10" s="46"/>
      <c r="N10" s="47">
        <v>82</v>
      </c>
      <c r="O10" s="47"/>
      <c r="P10" s="48">
        <v>92</v>
      </c>
      <c r="Q10" s="47"/>
      <c r="R10" s="49" t="str">
        <f>"    100"</f>
        <v>    100</v>
      </c>
      <c r="S10" s="48"/>
    </row>
    <row r="11" spans="2:19" ht="11.25" customHeight="1">
      <c r="B11" s="25"/>
      <c r="C11" s="50"/>
      <c r="D11" s="51"/>
      <c r="E11" s="51"/>
      <c r="F11" s="52"/>
      <c r="G11" s="53" t="s">
        <v>47</v>
      </c>
      <c r="H11" s="54"/>
      <c r="I11" s="26"/>
      <c r="J11" s="32"/>
      <c r="K11" s="26"/>
      <c r="L11" s="32"/>
      <c r="M11" s="55"/>
      <c r="N11" s="32"/>
      <c r="O11" s="26"/>
      <c r="P11" s="32"/>
      <c r="Q11" s="26"/>
      <c r="R11" s="32"/>
      <c r="S11" s="32"/>
    </row>
    <row r="12" spans="2:19" ht="25.5" customHeight="1">
      <c r="B12" s="25"/>
      <c r="C12" s="56" t="s">
        <v>48</v>
      </c>
      <c r="D12" s="57"/>
      <c r="E12" s="57"/>
      <c r="F12" s="58"/>
      <c r="G12" s="102" t="s">
        <v>49</v>
      </c>
      <c r="H12" s="59" t="str">
        <f>IF('Pkt. Proz.'!$AE$9=0," ",'Pkt. Proz.'!$AE$9)</f>
        <v>nb</v>
      </c>
      <c r="I12" s="60"/>
      <c r="J12" s="60"/>
      <c r="K12" s="60"/>
      <c r="L12" s="60"/>
      <c r="M12" s="61"/>
      <c r="N12" s="60"/>
      <c r="O12" s="60"/>
      <c r="P12" s="62"/>
      <c r="Q12" s="60"/>
      <c r="R12" s="62"/>
      <c r="S12" s="32"/>
    </row>
    <row r="13" spans="2:19" ht="25.5" customHeight="1">
      <c r="B13" s="25"/>
      <c r="C13" s="63" t="s">
        <v>161</v>
      </c>
      <c r="D13" s="64"/>
      <c r="E13" s="64"/>
      <c r="F13" s="65"/>
      <c r="G13" s="102" t="s">
        <v>50</v>
      </c>
      <c r="H13" s="59" t="str">
        <f>IF('Pkt. Proz.'!$AE$13=0," ",'Pkt. Proz.'!$AE$13)</f>
        <v>nb</v>
      </c>
      <c r="I13" s="20"/>
      <c r="J13" s="20"/>
      <c r="K13" s="20"/>
      <c r="L13" s="20"/>
      <c r="M13" s="66"/>
      <c r="N13" s="20"/>
      <c r="O13" s="20"/>
      <c r="P13" s="17"/>
      <c r="Q13" s="20"/>
      <c r="R13" s="17"/>
      <c r="S13" s="32"/>
    </row>
    <row r="14" spans="2:19" ht="31.5" customHeight="1">
      <c r="B14" s="25"/>
      <c r="C14" s="26"/>
      <c r="D14" s="27"/>
      <c r="E14" s="27"/>
      <c r="F14" s="27"/>
      <c r="G14" s="26"/>
      <c r="H14" s="27"/>
      <c r="I14" s="26"/>
      <c r="J14" s="26"/>
      <c r="K14" s="26"/>
      <c r="L14" s="28"/>
      <c r="M14" s="28"/>
      <c r="N14" s="29"/>
      <c r="O14" s="30"/>
      <c r="P14" s="31"/>
      <c r="Q14" s="30"/>
      <c r="S14" s="32"/>
    </row>
    <row r="15" spans="2:19" ht="18">
      <c r="B15" s="25"/>
      <c r="C15" s="33" t="s">
        <v>51</v>
      </c>
      <c r="D15" s="27"/>
      <c r="E15" s="27"/>
      <c r="F15" s="27"/>
      <c r="G15" s="26"/>
      <c r="H15" s="27"/>
      <c r="I15" s="26"/>
      <c r="J15"/>
      <c r="K15" s="26"/>
      <c r="L15" s="28"/>
      <c r="M15" s="28"/>
      <c r="N15" s="29"/>
      <c r="O15" s="30"/>
      <c r="P15" s="31"/>
      <c r="Q15" s="30"/>
      <c r="S15" s="32"/>
    </row>
    <row r="16" spans="2:19" ht="15.75" customHeight="1" thickBot="1">
      <c r="B16" s="25"/>
      <c r="C16" s="26"/>
      <c r="D16" s="27"/>
      <c r="E16" s="27"/>
      <c r="F16" s="27"/>
      <c r="G16" s="26"/>
      <c r="H16" s="27"/>
      <c r="I16" s="26"/>
      <c r="J16" s="26"/>
      <c r="K16" s="26"/>
      <c r="L16" s="28"/>
      <c r="M16" s="28"/>
      <c r="N16" s="29"/>
      <c r="O16" s="30"/>
      <c r="P16" s="31"/>
      <c r="Q16" s="30"/>
      <c r="S16" s="32"/>
    </row>
    <row r="17" spans="2:19" ht="16.5" customHeight="1">
      <c r="B17" s="25"/>
      <c r="C17" s="67" t="s">
        <v>165</v>
      </c>
      <c r="D17" s="68"/>
      <c r="E17" s="68"/>
      <c r="F17" s="68"/>
      <c r="G17" s="69" t="s">
        <v>46</v>
      </c>
      <c r="H17" s="70"/>
      <c r="I17" s="71"/>
      <c r="J17" s="72">
        <v>60</v>
      </c>
      <c r="K17" s="72"/>
      <c r="L17" s="72">
        <v>70</v>
      </c>
      <c r="M17" s="73"/>
      <c r="N17" s="72">
        <v>82</v>
      </c>
      <c r="O17" s="72"/>
      <c r="P17" s="74">
        <v>92</v>
      </c>
      <c r="Q17" s="72"/>
      <c r="R17" s="75">
        <v>100</v>
      </c>
      <c r="S17" s="39"/>
    </row>
    <row r="18" spans="2:19" ht="10.5" customHeight="1" thickBot="1">
      <c r="B18" s="25"/>
      <c r="C18" s="76"/>
      <c r="D18" s="51"/>
      <c r="E18" s="51"/>
      <c r="F18" s="52"/>
      <c r="G18" s="53" t="s">
        <v>47</v>
      </c>
      <c r="H18" s="77"/>
      <c r="I18" s="20"/>
      <c r="J18" s="17"/>
      <c r="K18" s="20"/>
      <c r="L18" s="17"/>
      <c r="M18" s="66"/>
      <c r="N18" s="17"/>
      <c r="O18" s="20"/>
      <c r="P18" s="17"/>
      <c r="Q18" s="20"/>
      <c r="R18" s="17"/>
      <c r="S18" s="32"/>
    </row>
    <row r="19" spans="2:19" ht="25.5" customHeight="1">
      <c r="B19" s="25"/>
      <c r="C19" s="78" t="s">
        <v>52</v>
      </c>
      <c r="D19" s="79"/>
      <c r="E19" s="79"/>
      <c r="F19" s="80"/>
      <c r="G19" s="81" t="s">
        <v>53</v>
      </c>
      <c r="H19" s="82" t="e">
        <f>'Pkt. Proz.'!$AE$23</f>
        <v>#VALUE!</v>
      </c>
      <c r="I19" s="26"/>
      <c r="J19" s="26"/>
      <c r="K19" s="26"/>
      <c r="L19" s="26"/>
      <c r="M19" s="55"/>
      <c r="P19" s="32"/>
      <c r="R19" s="32"/>
      <c r="S19" s="32"/>
    </row>
    <row r="20" spans="2:19" ht="25.5" customHeight="1" thickBot="1">
      <c r="B20" s="25"/>
      <c r="C20" s="83" t="s">
        <v>54</v>
      </c>
      <c r="D20" s="84"/>
      <c r="E20" s="84"/>
      <c r="F20" s="85"/>
      <c r="G20" s="86" t="s">
        <v>55</v>
      </c>
      <c r="H20" s="87" t="str">
        <f>'Pkt. Proz.'!$AE$58</f>
        <v> </v>
      </c>
      <c r="I20" s="26"/>
      <c r="J20" s="26"/>
      <c r="K20" s="26"/>
      <c r="L20" s="26"/>
      <c r="M20" s="55"/>
      <c r="P20" s="32"/>
      <c r="R20" s="32"/>
      <c r="S20" s="32"/>
    </row>
    <row r="21" spans="2:19" ht="25.5" customHeight="1">
      <c r="B21" s="25"/>
      <c r="C21" s="88" t="str">
        <f>IF('Pkt. Proz.'!D29="","",'Pkt. Proz.'!D29)</f>
        <v>Prozessschritt 1:</v>
      </c>
      <c r="D21" s="89"/>
      <c r="E21" s="89"/>
      <c r="F21" s="90"/>
      <c r="G21" s="91" t="s">
        <v>56</v>
      </c>
      <c r="H21" s="92" t="str">
        <f>IF('Pkt. Proz.'!AP30=0," ",'Pkt. Proz.'!AP30)</f>
        <v> </v>
      </c>
      <c r="I21" s="26"/>
      <c r="J21" s="26"/>
      <c r="K21" s="26"/>
      <c r="L21" s="26"/>
      <c r="M21" s="55"/>
      <c r="P21" s="32"/>
      <c r="R21" s="32"/>
      <c r="S21" s="32"/>
    </row>
    <row r="22" spans="2:19" ht="25.5" customHeight="1">
      <c r="B22" s="25"/>
      <c r="C22" s="88" t="str">
        <f>IF('Pkt. Proz.'!D31="","",'Pkt. Proz.'!D31)</f>
        <v>Prozessschritt 2:</v>
      </c>
      <c r="D22" s="89"/>
      <c r="E22" s="89"/>
      <c r="F22" s="90"/>
      <c r="G22" s="91" t="s">
        <v>57</v>
      </c>
      <c r="H22" s="92" t="str">
        <f>IF('Pkt. Proz.'!AP32=0," ",'Pkt. Proz.'!AP32)</f>
        <v> </v>
      </c>
      <c r="I22" s="26"/>
      <c r="J22" s="26"/>
      <c r="K22" s="26"/>
      <c r="L22" s="26"/>
      <c r="M22" s="55"/>
      <c r="P22" s="32"/>
      <c r="R22" s="32"/>
      <c r="S22" s="32"/>
    </row>
    <row r="23" spans="2:19" ht="25.5" customHeight="1">
      <c r="B23" s="25"/>
      <c r="C23" s="88" t="str">
        <f>IF('Pkt. Proz.'!D33="","",'Pkt. Proz.'!D33)</f>
        <v>Prozessschritt 3:</v>
      </c>
      <c r="D23" s="89"/>
      <c r="E23" s="89"/>
      <c r="F23" s="90"/>
      <c r="G23" s="91" t="s">
        <v>58</v>
      </c>
      <c r="H23" s="92" t="str">
        <f>IF('Pkt. Proz.'!AP34=0," ",'Pkt. Proz.'!AP34)</f>
        <v> </v>
      </c>
      <c r="I23" s="26"/>
      <c r="J23" s="26"/>
      <c r="K23" s="26"/>
      <c r="L23" s="26"/>
      <c r="M23" s="55"/>
      <c r="P23" s="32"/>
      <c r="R23" s="32"/>
      <c r="S23" s="32"/>
    </row>
    <row r="24" spans="2:19" ht="25.5" customHeight="1">
      <c r="B24" s="25"/>
      <c r="C24" s="88" t="str">
        <f>IF('Pkt. Proz.'!D35="","",'Pkt. Proz.'!D35)</f>
        <v>Prozessschritt 4:</v>
      </c>
      <c r="D24" s="93"/>
      <c r="E24" s="93"/>
      <c r="F24" s="93"/>
      <c r="G24" s="91" t="s">
        <v>59</v>
      </c>
      <c r="H24" s="92" t="str">
        <f>IF('Pkt. Proz.'!AP36=0," ",'Pkt. Proz.'!AP36)</f>
        <v> </v>
      </c>
      <c r="I24" s="26"/>
      <c r="J24" s="26"/>
      <c r="K24" s="26"/>
      <c r="L24" s="26"/>
      <c r="M24" s="55"/>
      <c r="P24" s="32"/>
      <c r="R24" s="32"/>
      <c r="S24" s="32"/>
    </row>
    <row r="25" spans="2:19" ht="25.5" customHeight="1">
      <c r="B25" s="25"/>
      <c r="C25" s="88" t="str">
        <f>IF('Pkt. Proz.'!D37="","",'Pkt. Proz.'!D37)</f>
        <v>Prozessschritt 5:</v>
      </c>
      <c r="D25" s="93"/>
      <c r="E25" s="93"/>
      <c r="F25" s="93"/>
      <c r="G25" s="91" t="s">
        <v>60</v>
      </c>
      <c r="H25" s="92" t="str">
        <f>IF('Pkt. Proz.'!AP38=0," ",'Pkt. Proz.'!AP38)</f>
        <v> </v>
      </c>
      <c r="I25" s="94"/>
      <c r="J25" s="95"/>
      <c r="K25" s="94"/>
      <c r="L25" s="94"/>
      <c r="M25" s="55"/>
      <c r="P25" s="32"/>
      <c r="R25" s="32"/>
      <c r="S25" s="32"/>
    </row>
    <row r="26" spans="2:19" ht="25.5" customHeight="1">
      <c r="B26" s="25"/>
      <c r="C26" s="88" t="str">
        <f>IF('Pkt. Proz.'!D39="","",'Pkt. Proz.'!D39)</f>
        <v>Prozessschritt 6:</v>
      </c>
      <c r="D26" s="93"/>
      <c r="E26" s="93"/>
      <c r="F26" s="93"/>
      <c r="G26" s="91" t="s">
        <v>61</v>
      </c>
      <c r="H26" s="92" t="str">
        <f>IF('Pkt. Proz.'!AP40=0," ",'Pkt. Proz.'!AP40)</f>
        <v> </v>
      </c>
      <c r="I26" s="94"/>
      <c r="J26" s="95"/>
      <c r="K26" s="94"/>
      <c r="L26" s="94"/>
      <c r="M26" s="55"/>
      <c r="P26" s="32"/>
      <c r="R26" s="32"/>
      <c r="S26" s="32"/>
    </row>
    <row r="27" spans="2:19" ht="25.5" customHeight="1">
      <c r="B27" s="25"/>
      <c r="C27" s="88" t="str">
        <f>IF('Pkt. Proz.'!D41="","",'Pkt. Proz.'!D41)</f>
        <v>Prozessschritt 7:</v>
      </c>
      <c r="D27" s="93"/>
      <c r="E27" s="93"/>
      <c r="F27" s="93"/>
      <c r="G27" s="91" t="s">
        <v>62</v>
      </c>
      <c r="H27" s="92" t="str">
        <f>IF('Pkt. Proz.'!AP42=0," ",'Pkt. Proz.'!AP42)</f>
        <v> </v>
      </c>
      <c r="I27" s="94"/>
      <c r="J27" s="95"/>
      <c r="K27" s="94"/>
      <c r="L27" s="94"/>
      <c r="M27" s="55"/>
      <c r="P27" s="32"/>
      <c r="R27" s="32"/>
      <c r="S27" s="32"/>
    </row>
    <row r="28" spans="2:19" ht="25.5" customHeight="1">
      <c r="B28" s="25"/>
      <c r="C28" s="88" t="str">
        <f>IF('Pkt. Proz.'!D43="","",'Pkt. Proz.'!D43)</f>
        <v>Prozessschritt 8:</v>
      </c>
      <c r="D28" s="93"/>
      <c r="E28" s="93"/>
      <c r="F28" s="93"/>
      <c r="G28" s="91" t="s">
        <v>63</v>
      </c>
      <c r="H28" s="92" t="str">
        <f>IF('Pkt. Proz.'!AP44=0," ",'Pkt. Proz.'!AP44)</f>
        <v> </v>
      </c>
      <c r="I28" s="94"/>
      <c r="J28" s="95"/>
      <c r="K28" s="94"/>
      <c r="L28" s="94"/>
      <c r="M28" s="55"/>
      <c r="P28" s="32"/>
      <c r="R28" s="32"/>
      <c r="S28" s="32"/>
    </row>
    <row r="29" spans="2:19" ht="25.5" customHeight="1">
      <c r="B29" s="25"/>
      <c r="C29" s="88" t="str">
        <f>IF('Pkt. Proz.'!D45="","",'Pkt. Proz.'!D45)</f>
        <v>Prozessschritt 9:</v>
      </c>
      <c r="D29" s="93"/>
      <c r="E29" s="93"/>
      <c r="F29" s="93"/>
      <c r="G29" s="91" t="s">
        <v>64</v>
      </c>
      <c r="H29" s="92" t="str">
        <f>IF('Pkt. Proz.'!AP46=0," ",'Pkt. Proz.'!AP46)</f>
        <v> </v>
      </c>
      <c r="I29" s="95"/>
      <c r="J29" s="95"/>
      <c r="K29" s="94"/>
      <c r="L29" s="94"/>
      <c r="M29" s="55"/>
      <c r="P29" s="32"/>
      <c r="R29" s="32"/>
      <c r="S29" s="32"/>
    </row>
    <row r="30" spans="2:19" ht="25.5" customHeight="1" thickBot="1">
      <c r="B30" s="25"/>
      <c r="C30" s="88" t="str">
        <f>IF('Pkt. Proz.'!D47="","",'Pkt. Proz.'!D47)</f>
        <v>Prozessschritt 10:</v>
      </c>
      <c r="D30" s="96"/>
      <c r="E30" s="96"/>
      <c r="F30" s="96"/>
      <c r="G30" s="86" t="s">
        <v>65</v>
      </c>
      <c r="H30" s="87" t="str">
        <f>IF('Pkt. Proz.'!AP48=0," ",'Pkt. Proz.'!AP48)</f>
        <v> </v>
      </c>
      <c r="I30" s="97"/>
      <c r="J30" s="97"/>
      <c r="K30" s="98"/>
      <c r="L30" s="98"/>
      <c r="M30" s="66"/>
      <c r="N30" s="20"/>
      <c r="O30" s="20"/>
      <c r="P30" s="17"/>
      <c r="Q30" s="20"/>
      <c r="R30" s="17"/>
      <c r="S30" s="32"/>
    </row>
    <row r="31" spans="2:19" ht="31.5" customHeight="1">
      <c r="B31" s="25"/>
      <c r="C31" s="99"/>
      <c r="D31" s="51"/>
      <c r="E31" s="51"/>
      <c r="F31" s="52"/>
      <c r="G31" s="26"/>
      <c r="H31" s="100"/>
      <c r="I31" s="26"/>
      <c r="J31" s="26"/>
      <c r="K31" s="26"/>
      <c r="L31" s="26"/>
      <c r="M31"/>
      <c r="N31"/>
      <c r="O31"/>
      <c r="P31"/>
      <c r="Q31"/>
      <c r="R31"/>
      <c r="S31" s="32"/>
    </row>
    <row r="32" spans="2:19" ht="15">
      <c r="B32" s="25"/>
      <c r="C32" s="101" t="s">
        <v>166</v>
      </c>
      <c r="D32" s="26"/>
      <c r="E32" s="26"/>
      <c r="F32" s="26"/>
      <c r="G32" s="26"/>
      <c r="H32" s="26"/>
      <c r="I32"/>
      <c r="J32"/>
      <c r="K32"/>
      <c r="L32"/>
      <c r="M32"/>
      <c r="N32"/>
      <c r="O32"/>
      <c r="P32"/>
      <c r="Q32"/>
      <c r="R32"/>
      <c r="S32" s="39"/>
    </row>
    <row r="33" spans="2:19" ht="7.5" customHeight="1">
      <c r="B33" s="25"/>
      <c r="C33" s="26"/>
      <c r="D33" s="26"/>
      <c r="E33" s="26"/>
      <c r="F33" s="26"/>
      <c r="G33" s="26"/>
      <c r="H33" s="26"/>
      <c r="I33"/>
      <c r="J33"/>
      <c r="K33"/>
      <c r="L33"/>
      <c r="M33"/>
      <c r="N33"/>
      <c r="O33"/>
      <c r="P33"/>
      <c r="Q33"/>
      <c r="R33"/>
      <c r="S33" s="32"/>
    </row>
    <row r="34" spans="2:19" ht="18" customHeight="1">
      <c r="B34" s="25"/>
      <c r="C34" s="41" t="s">
        <v>45</v>
      </c>
      <c r="D34" s="42"/>
      <c r="E34" s="42"/>
      <c r="F34" s="42"/>
      <c r="G34" s="43" t="s">
        <v>46</v>
      </c>
      <c r="H34" s="44"/>
      <c r="I34" s="71"/>
      <c r="J34" s="72">
        <v>60</v>
      </c>
      <c r="K34" s="72"/>
      <c r="L34" s="72">
        <v>70</v>
      </c>
      <c r="M34" s="73"/>
      <c r="N34" s="72">
        <v>82</v>
      </c>
      <c r="O34" s="72"/>
      <c r="P34" s="74">
        <v>92</v>
      </c>
      <c r="Q34" s="72"/>
      <c r="R34" s="75">
        <v>100</v>
      </c>
      <c r="S34" s="48"/>
    </row>
    <row r="35" spans="2:19" ht="11.25" customHeight="1">
      <c r="B35" s="25"/>
      <c r="C35" s="50"/>
      <c r="D35" s="51"/>
      <c r="E35" s="51"/>
      <c r="F35" s="52"/>
      <c r="G35" s="53" t="s">
        <v>47</v>
      </c>
      <c r="H35" s="54"/>
      <c r="I35" s="20"/>
      <c r="J35" s="17"/>
      <c r="K35" s="20"/>
      <c r="L35" s="17"/>
      <c r="M35" s="66"/>
      <c r="N35" s="17"/>
      <c r="O35" s="20"/>
      <c r="P35" s="17"/>
      <c r="Q35" s="20"/>
      <c r="R35" s="17"/>
      <c r="S35" s="32"/>
    </row>
    <row r="36" spans="2:19" ht="25.5" customHeight="1">
      <c r="B36" s="25"/>
      <c r="C36" s="56" t="s">
        <v>66</v>
      </c>
      <c r="D36" s="57"/>
      <c r="E36" s="57"/>
      <c r="F36" s="58"/>
      <c r="G36" s="102" t="s">
        <v>67</v>
      </c>
      <c r="H36" s="59" t="e">
        <f>IF('Pkt. Proz.'!$G$55=0," ",'Pkt. Proz.'!$G$55)</f>
        <v>#DIV/0!</v>
      </c>
      <c r="I36" s="26"/>
      <c r="J36" s="26"/>
      <c r="K36" s="26"/>
      <c r="L36" s="26"/>
      <c r="M36" s="55"/>
      <c r="P36" s="32"/>
      <c r="R36" s="32"/>
      <c r="S36" s="32"/>
    </row>
    <row r="37" spans="2:19" ht="25.5" customHeight="1">
      <c r="B37" s="25"/>
      <c r="C37" s="63" t="s">
        <v>68</v>
      </c>
      <c r="D37" s="23"/>
      <c r="E37" s="23"/>
      <c r="F37" s="103"/>
      <c r="G37" s="104" t="s">
        <v>69</v>
      </c>
      <c r="H37" s="105" t="e">
        <f>IF('Pkt. Proz.'!$O$55=0," ",'Pkt. Proz.'!$O$55)</f>
        <v>#DIV/0!</v>
      </c>
      <c r="I37" s="26"/>
      <c r="J37" s="26"/>
      <c r="K37" s="26"/>
      <c r="L37" s="26"/>
      <c r="M37" s="55"/>
      <c r="P37" s="32"/>
      <c r="R37" s="32"/>
      <c r="S37" s="32"/>
    </row>
    <row r="38" spans="2:19" ht="25.5" customHeight="1">
      <c r="B38" s="25"/>
      <c r="C38" s="21" t="s">
        <v>70</v>
      </c>
      <c r="D38" s="106"/>
      <c r="E38" s="106"/>
      <c r="F38" s="103"/>
      <c r="G38" s="104" t="s">
        <v>71</v>
      </c>
      <c r="H38" s="105" t="e">
        <f>IF('Pkt. Proz.'!$U$55=0," ",'Pkt. Proz.'!$U$55)</f>
        <v>#DIV/0!</v>
      </c>
      <c r="I38" s="26"/>
      <c r="J38" s="26"/>
      <c r="K38" s="26"/>
      <c r="L38" s="26"/>
      <c r="M38" s="55"/>
      <c r="P38" s="32"/>
      <c r="R38" s="32"/>
      <c r="S38" s="32"/>
    </row>
    <row r="39" spans="2:19" ht="25.5" customHeight="1">
      <c r="B39" s="25"/>
      <c r="C39" s="63" t="s">
        <v>72</v>
      </c>
      <c r="D39" s="64"/>
      <c r="E39" s="64"/>
      <c r="F39" s="65"/>
      <c r="G39" s="104" t="s">
        <v>73</v>
      </c>
      <c r="H39" s="105" t="e">
        <f>IF('Pkt. Proz.'!$AB$55=0," ",'Pkt. Proz.'!$AB$55)</f>
        <v>#DIV/0!</v>
      </c>
      <c r="I39" s="20"/>
      <c r="J39" s="20"/>
      <c r="K39" s="20"/>
      <c r="L39" s="20"/>
      <c r="M39" s="66"/>
      <c r="N39" s="20"/>
      <c r="O39" s="20"/>
      <c r="P39" s="17"/>
      <c r="Q39" s="20"/>
      <c r="R39" s="17"/>
      <c r="S39" s="32"/>
    </row>
    <row r="40" spans="2:19" ht="13.5" customHeight="1">
      <c r="B40" s="1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7"/>
    </row>
    <row r="41" spans="1:18" ht="10.5" customHeight="1">
      <c r="A41" s="26"/>
      <c r="B41" s="26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26"/>
      <c r="R41" s="26"/>
    </row>
    <row r="42" spans="1:18" ht="10.5" customHeight="1">
      <c r="A42" s="26"/>
      <c r="B42" s="26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26"/>
      <c r="R42" s="26"/>
    </row>
    <row r="43" spans="1:18" ht="10.5" customHeight="1">
      <c r="A43" s="26"/>
      <c r="B43" s="26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26"/>
      <c r="R43" s="26"/>
    </row>
    <row r="44" spans="1:18" ht="10.5" customHeight="1">
      <c r="A44" s="26"/>
      <c r="B44" s="26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26"/>
      <c r="R44" s="26"/>
    </row>
    <row r="45" spans="1:18" ht="10.5" customHeight="1">
      <c r="A45" s="26"/>
      <c r="B45" s="26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26"/>
      <c r="R45" s="26"/>
    </row>
    <row r="46" spans="1:18" ht="10.5" customHeight="1">
      <c r="A46" s="26"/>
      <c r="B46" s="26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26"/>
      <c r="R46" s="26"/>
    </row>
    <row r="47" spans="2:18" ht="10.5" customHeight="1">
      <c r="B47" s="26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26"/>
      <c r="R47" s="26"/>
    </row>
    <row r="48" spans="2:18" ht="10.5" customHeight="1">
      <c r="B48" s="26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26"/>
      <c r="R48" s="26"/>
    </row>
    <row r="49" spans="2:18" ht="11.25" customHeight="1">
      <c r="B49" s="26"/>
      <c r="C49" s="26"/>
      <c r="D49" s="26"/>
      <c r="E49" s="26"/>
      <c r="F49" s="26"/>
      <c r="G49" s="26"/>
      <c r="H49" s="26"/>
      <c r="I49" s="26"/>
      <c r="J49" s="45"/>
      <c r="K49" s="45"/>
      <c r="L49" s="45"/>
      <c r="M49" s="45"/>
      <c r="N49" s="45"/>
      <c r="O49" s="109"/>
      <c r="P49" s="45"/>
      <c r="Q49" s="26"/>
      <c r="R49" s="26"/>
    </row>
    <row r="50" spans="2:18" ht="15" customHeight="1">
      <c r="B50" s="26"/>
      <c r="C50" s="26"/>
      <c r="D50" s="26"/>
      <c r="E50" s="26"/>
      <c r="F50" s="26"/>
      <c r="G50" s="110"/>
      <c r="H50" s="26"/>
      <c r="I50" s="26"/>
      <c r="J50" s="26"/>
      <c r="K50" s="110"/>
      <c r="L50" s="26"/>
      <c r="M50" s="26"/>
      <c r="N50" s="26"/>
      <c r="O50" s="95"/>
      <c r="P50" s="26"/>
      <c r="Q50" s="26"/>
      <c r="R50" s="26"/>
    </row>
    <row r="51" spans="2:18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2:18" ht="1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 customHeight="1">
      <c r="B56" s="26"/>
      <c r="C56" s="26"/>
      <c r="D56" s="26"/>
      <c r="E56" s="26"/>
      <c r="F56" s="26"/>
      <c r="G56" s="111"/>
      <c r="H56" s="26"/>
      <c r="I56" s="26"/>
      <c r="J56" s="26"/>
      <c r="K56" s="112"/>
      <c r="L56" s="113"/>
      <c r="M56" s="26"/>
      <c r="N56" s="26"/>
      <c r="O56" s="26"/>
      <c r="P56" s="26"/>
      <c r="Q56" s="26"/>
      <c r="R56" s="26"/>
    </row>
    <row r="57" spans="2:18" ht="14.25" customHeight="1">
      <c r="B57" s="26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26"/>
      <c r="R57" s="26"/>
    </row>
    <row r="58" spans="2:18" ht="14.25" customHeight="1">
      <c r="B58" s="26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26"/>
      <c r="R58" s="26"/>
    </row>
    <row r="59" spans="2:18" ht="14.25" customHeight="1">
      <c r="B59" s="26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26"/>
      <c r="R59" s="26"/>
    </row>
    <row r="60" spans="2:18" ht="10.5" customHeight="1">
      <c r="B60" s="26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26"/>
      <c r="R60" s="26"/>
    </row>
    <row r="61" spans="2:18" ht="14.2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4.2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</sheetData>
  <mergeCells count="3">
    <mergeCell ref="B2:C3"/>
    <mergeCell ref="Q2:S2"/>
    <mergeCell ref="D2:N2"/>
  </mergeCells>
  <printOptions/>
  <pageMargins left="0.6692913385826772" right="0.2755905511811024" top="0.2755905511811024" bottom="0.31496062992125984" header="0.4921259845" footer="0.4921259845"/>
  <pageSetup fitToHeight="1" fitToWidth="1" horizontalDpi="300" verticalDpi="300" orientation="portrait" paperSize="9" scale="99" r:id="rId4"/>
  <headerFooter alignWithMargins="0">
    <oddFooter xml:space="preserve">&amp;R Formular Selbstaudit Lieferant
Stand 13.06.02     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/>
  <dimension ref="A1:H46"/>
  <sheetViews>
    <sheetView view="pageBreakPreview" zoomScale="60" zoomScaleNormal="75" workbookViewId="0" topLeftCell="A1">
      <selection activeCell="G3" sqref="G3"/>
    </sheetView>
  </sheetViews>
  <sheetFormatPr defaultColWidth="11.421875" defaultRowHeight="12.75"/>
  <cols>
    <col min="1" max="1" width="8.421875" style="253" customWidth="1"/>
    <col min="2" max="2" width="8.421875" style="254" customWidth="1"/>
    <col min="3" max="3" width="8.28125" style="116" customWidth="1"/>
    <col min="4" max="5" width="76.28125" style="116" customWidth="1"/>
    <col min="6" max="6" width="8.421875" style="116" customWidth="1"/>
    <col min="7" max="7" width="2.140625" style="116" customWidth="1"/>
    <col min="8" max="8" width="15.28125" style="116" customWidth="1"/>
    <col min="9" max="16384" width="11.421875" style="116" customWidth="1"/>
  </cols>
  <sheetData>
    <row r="1" spans="3:8" ht="18" customHeight="1">
      <c r="C1" s="405" t="s">
        <v>154</v>
      </c>
      <c r="D1" s="406"/>
      <c r="E1" s="407"/>
      <c r="F1" s="230" t="s">
        <v>0</v>
      </c>
      <c r="G1" s="411"/>
      <c r="H1" s="412"/>
    </row>
    <row r="2" spans="3:8" ht="42.75" customHeight="1">
      <c r="C2" s="408"/>
      <c r="D2" s="409"/>
      <c r="E2" s="410"/>
      <c r="F2" s="231" t="s">
        <v>42</v>
      </c>
      <c r="G2" s="403">
        <v>4</v>
      </c>
      <c r="H2" s="404"/>
    </row>
    <row r="3" spans="3:8" ht="12" customHeight="1">
      <c r="C3" s="226"/>
      <c r="D3" s="227"/>
      <c r="E3" s="226"/>
      <c r="F3" s="234" t="s">
        <v>77</v>
      </c>
      <c r="G3" s="228"/>
      <c r="H3" s="229"/>
    </row>
    <row r="4" spans="1:8" ht="16.5" customHeight="1">
      <c r="A4" s="255"/>
      <c r="B4" s="256"/>
      <c r="C4" s="232" t="s">
        <v>76</v>
      </c>
      <c r="D4" s="126"/>
      <c r="E4" s="235" t="s">
        <v>78</v>
      </c>
      <c r="F4" s="233" t="s">
        <v>79</v>
      </c>
      <c r="G4" s="120"/>
      <c r="H4" s="236"/>
    </row>
    <row r="5" spans="1:8" ht="15" customHeight="1">
      <c r="A5" s="257"/>
      <c r="B5" s="256"/>
      <c r="C5" s="340"/>
      <c r="D5" s="341"/>
      <c r="E5" s="342"/>
      <c r="H5" s="119"/>
    </row>
    <row r="6" spans="1:8" ht="15" customHeight="1">
      <c r="A6" s="257"/>
      <c r="B6" s="256"/>
      <c r="C6" s="343"/>
      <c r="D6" s="337"/>
      <c r="E6" s="342"/>
      <c r="H6" s="119"/>
    </row>
    <row r="7" spans="1:8" ht="15">
      <c r="A7" s="255"/>
      <c r="B7" s="256"/>
      <c r="C7" s="343"/>
      <c r="D7" s="337"/>
      <c r="E7" s="342"/>
      <c r="H7" s="119"/>
    </row>
    <row r="8" spans="1:8" ht="14.25">
      <c r="A8" s="255"/>
      <c r="B8" s="256"/>
      <c r="C8" s="344"/>
      <c r="D8" s="336"/>
      <c r="E8" s="342"/>
      <c r="H8" s="119"/>
    </row>
    <row r="9" spans="1:8" ht="14.25">
      <c r="A9" s="255"/>
      <c r="B9" s="256"/>
      <c r="C9" s="344"/>
      <c r="D9" s="336"/>
      <c r="E9" s="342"/>
      <c r="H9" s="119"/>
    </row>
    <row r="10" spans="1:8" ht="15">
      <c r="A10" s="258"/>
      <c r="B10" s="256"/>
      <c r="C10" s="344"/>
      <c r="D10" s="336"/>
      <c r="E10" s="342"/>
      <c r="H10" s="119"/>
    </row>
    <row r="11" spans="1:8" ht="15">
      <c r="A11" s="258"/>
      <c r="B11" s="256"/>
      <c r="C11" s="344"/>
      <c r="D11" s="336"/>
      <c r="E11" s="345" t="s">
        <v>5</v>
      </c>
      <c r="F11" s="262" t="s">
        <v>5</v>
      </c>
      <c r="H11" s="119"/>
    </row>
    <row r="12" spans="1:8" ht="15">
      <c r="A12" s="258"/>
      <c r="B12" s="256"/>
      <c r="C12" s="343"/>
      <c r="D12" s="337"/>
      <c r="E12" s="342"/>
      <c r="H12" s="119"/>
    </row>
    <row r="13" spans="1:8" ht="15">
      <c r="A13" s="258"/>
      <c r="B13" s="256"/>
      <c r="C13" s="343"/>
      <c r="D13" s="337"/>
      <c r="E13" s="342"/>
      <c r="H13" s="119"/>
    </row>
    <row r="14" spans="1:8" ht="15">
      <c r="A14" s="258"/>
      <c r="B14" s="256"/>
      <c r="C14" s="344"/>
      <c r="D14" s="336"/>
      <c r="E14" s="342"/>
      <c r="H14" s="119"/>
    </row>
    <row r="15" spans="1:8" ht="15">
      <c r="A15" s="258"/>
      <c r="B15" s="256"/>
      <c r="C15" s="344"/>
      <c r="D15" s="336"/>
      <c r="E15" s="342"/>
      <c r="H15" s="119"/>
    </row>
    <row r="16" spans="1:8" ht="15">
      <c r="A16" s="258"/>
      <c r="B16" s="256"/>
      <c r="C16" s="343"/>
      <c r="D16" s="337"/>
      <c r="E16" s="342"/>
      <c r="H16" s="119"/>
    </row>
    <row r="17" spans="1:8" ht="18">
      <c r="A17" s="258"/>
      <c r="B17" s="256"/>
      <c r="C17" s="346"/>
      <c r="D17" s="338"/>
      <c r="E17" s="342"/>
      <c r="H17" s="119"/>
    </row>
    <row r="18" spans="1:8" ht="18">
      <c r="A18" s="258"/>
      <c r="B18" s="256"/>
      <c r="C18" s="346"/>
      <c r="D18" s="336"/>
      <c r="E18" s="342"/>
      <c r="H18" s="119"/>
    </row>
    <row r="19" spans="1:8" ht="18">
      <c r="A19" s="258"/>
      <c r="B19" s="256"/>
      <c r="C19" s="346"/>
      <c r="D19" s="338"/>
      <c r="E19" s="342"/>
      <c r="H19" s="119"/>
    </row>
    <row r="20" spans="1:8" ht="18">
      <c r="A20" s="258"/>
      <c r="B20" s="256"/>
      <c r="C20" s="346"/>
      <c r="D20" s="338"/>
      <c r="E20" s="342"/>
      <c r="H20" s="119"/>
    </row>
    <row r="21" spans="1:8" ht="15">
      <c r="A21" s="258"/>
      <c r="B21" s="256"/>
      <c r="C21" s="343"/>
      <c r="D21" s="337"/>
      <c r="E21" s="342"/>
      <c r="H21" s="119"/>
    </row>
    <row r="22" spans="1:8" ht="18">
      <c r="A22" s="258"/>
      <c r="B22" s="256"/>
      <c r="C22" s="346"/>
      <c r="D22" s="338"/>
      <c r="E22" s="342"/>
      <c r="H22" s="119"/>
    </row>
    <row r="23" spans="1:8" ht="18">
      <c r="A23" s="258"/>
      <c r="B23" s="256"/>
      <c r="C23" s="346"/>
      <c r="D23" s="336"/>
      <c r="E23" s="342"/>
      <c r="H23" s="119"/>
    </row>
    <row r="24" spans="1:8" ht="18">
      <c r="A24" s="258"/>
      <c r="B24" s="256"/>
      <c r="C24" s="346"/>
      <c r="D24" s="336"/>
      <c r="E24" s="342"/>
      <c r="H24" s="119"/>
    </row>
    <row r="25" spans="1:8" ht="18">
      <c r="A25" s="258"/>
      <c r="B25" s="256"/>
      <c r="C25" s="346"/>
      <c r="D25" s="336"/>
      <c r="E25" s="342"/>
      <c r="H25" s="119"/>
    </row>
    <row r="26" spans="1:8" ht="18">
      <c r="A26" s="258"/>
      <c r="B26" s="256"/>
      <c r="C26" s="346"/>
      <c r="D26" s="338"/>
      <c r="E26" s="342"/>
      <c r="H26" s="119"/>
    </row>
    <row r="27" spans="1:8" ht="18">
      <c r="A27" s="258"/>
      <c r="B27" s="256"/>
      <c r="C27" s="346"/>
      <c r="D27" s="338"/>
      <c r="E27" s="342"/>
      <c r="H27" s="119"/>
    </row>
    <row r="28" spans="1:8" ht="18">
      <c r="A28" s="258"/>
      <c r="B28" s="256"/>
      <c r="C28" s="346"/>
      <c r="D28" s="338"/>
      <c r="E28" s="342"/>
      <c r="H28" s="119"/>
    </row>
    <row r="29" spans="1:8" ht="18">
      <c r="A29" s="258"/>
      <c r="B29" s="256"/>
      <c r="C29" s="346"/>
      <c r="D29" s="338"/>
      <c r="E29" s="342"/>
      <c r="H29" s="119"/>
    </row>
    <row r="30" spans="1:8" ht="18">
      <c r="A30" s="258"/>
      <c r="B30" s="256"/>
      <c r="C30" s="346"/>
      <c r="D30" s="338"/>
      <c r="E30" s="342"/>
      <c r="H30" s="119"/>
    </row>
    <row r="31" spans="1:8" ht="13.5" customHeight="1">
      <c r="A31" s="258"/>
      <c r="B31" s="256"/>
      <c r="C31" s="346"/>
      <c r="D31" s="338"/>
      <c r="E31" s="342"/>
      <c r="H31" s="119"/>
    </row>
    <row r="32" spans="1:8" ht="18">
      <c r="A32" s="258"/>
      <c r="B32" s="256"/>
      <c r="C32" s="346"/>
      <c r="D32" s="338"/>
      <c r="E32" s="342"/>
      <c r="H32" s="119"/>
    </row>
    <row r="33" spans="1:8" ht="18">
      <c r="A33" s="258"/>
      <c r="B33" s="256"/>
      <c r="C33" s="346"/>
      <c r="D33" s="338"/>
      <c r="E33" s="342"/>
      <c r="H33" s="119"/>
    </row>
    <row r="34" spans="1:8" ht="18">
      <c r="A34" s="258"/>
      <c r="B34" s="256"/>
      <c r="C34" s="346"/>
      <c r="D34" s="338"/>
      <c r="E34" s="342"/>
      <c r="H34" s="119"/>
    </row>
    <row r="35" spans="1:8" ht="18">
      <c r="A35" s="258"/>
      <c r="B35" s="256"/>
      <c r="C35" s="346"/>
      <c r="D35" s="338"/>
      <c r="E35" s="342"/>
      <c r="H35" s="119"/>
    </row>
    <row r="36" spans="1:8" ht="18">
      <c r="A36" s="258"/>
      <c r="B36" s="256"/>
      <c r="C36" s="346"/>
      <c r="D36" s="338"/>
      <c r="E36" s="342"/>
      <c r="H36" s="119"/>
    </row>
    <row r="37" spans="1:8" ht="18">
      <c r="A37" s="258"/>
      <c r="B37" s="256"/>
      <c r="C37" s="346"/>
      <c r="D37" s="347"/>
      <c r="E37" s="342"/>
      <c r="H37" s="119"/>
    </row>
    <row r="38" spans="1:8" ht="18">
      <c r="A38" s="258"/>
      <c r="B38" s="256"/>
      <c r="C38" s="348"/>
      <c r="D38" s="339"/>
      <c r="E38" s="349"/>
      <c r="F38" s="118"/>
      <c r="G38" s="118"/>
      <c r="H38" s="117"/>
    </row>
    <row r="39" spans="1:8" ht="15.75">
      <c r="A39" s="258"/>
      <c r="B39" s="256"/>
      <c r="C39" s="123"/>
      <c r="D39" s="123"/>
      <c r="E39" s="114"/>
      <c r="F39" s="124"/>
      <c r="G39" s="115"/>
      <c r="H39" s="125"/>
    </row>
    <row r="40" spans="1:2" ht="15">
      <c r="A40" s="258"/>
      <c r="B40" s="256"/>
    </row>
    <row r="41" spans="1:2" ht="15">
      <c r="A41" s="258"/>
      <c r="B41" s="256"/>
    </row>
    <row r="42" spans="1:2" ht="15">
      <c r="A42" s="258"/>
      <c r="B42" s="256"/>
    </row>
    <row r="43" spans="1:2" ht="15">
      <c r="A43" s="258"/>
      <c r="B43" s="256"/>
    </row>
    <row r="44" spans="1:2" ht="14.25">
      <c r="A44" s="255"/>
      <c r="B44" s="256"/>
    </row>
    <row r="45" spans="1:2" ht="15" customHeight="1">
      <c r="A45" s="257"/>
      <c r="B45" s="256"/>
    </row>
    <row r="46" spans="1:8" s="125" customFormat="1" ht="18" customHeight="1">
      <c r="A46" s="259"/>
      <c r="B46" s="260"/>
      <c r="C46" s="116"/>
      <c r="D46" s="116"/>
      <c r="E46" s="116"/>
      <c r="F46" s="116"/>
      <c r="G46" s="116"/>
      <c r="H46" s="116"/>
    </row>
  </sheetData>
  <mergeCells count="3">
    <mergeCell ref="G2:H2"/>
    <mergeCell ref="C1:E2"/>
    <mergeCell ref="G1:H1"/>
  </mergeCells>
  <printOptions horizontalCentered="1"/>
  <pageMargins left="0.3937007874015748" right="0.4330708661417323" top="0.6299212598425197" bottom="0.6692913385826772" header="0.9448818897637796" footer="0.35433070866141736"/>
  <pageSetup horizontalDpi="300" verticalDpi="300" orientation="landscape" paperSize="9" scale="73" r:id="rId2"/>
  <headerFooter alignWithMargins="0">
    <oddHeader xml:space="preserve">&amp;R&amp;11&amp;N+3        .&amp;"Arial,Fett"     &amp;"Arial,Standard"     </oddHeader>
    <oddFooter xml:space="preserve">&amp;R Formular Selbstaudit Lieferant
Stand 13.06.02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fmaier</cp:lastModifiedBy>
  <dcterms:created xsi:type="dcterms:W3CDTF">2009-10-23T13:33:41Z</dcterms:created>
  <dcterms:modified xsi:type="dcterms:W3CDTF">2009-10-26T12:28:50Z</dcterms:modified>
  <cp:category/>
  <cp:version/>
  <cp:contentType/>
  <cp:contentStatus/>
</cp:coreProperties>
</file>